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rogerborghiero/Library/Mobile Documents/com~apple~CloudDocs/Desktop/Documents TOURNEES/"/>
    </mc:Choice>
  </mc:AlternateContent>
  <xr:revisionPtr revIDLastSave="0" documentId="13_ncr:1_{DB306370-774D-034A-8C4B-719ECC962737}" xr6:coauthVersionLast="47" xr6:coauthVersionMax="47" xr10:uidLastSave="{00000000-0000-0000-0000-000000000000}"/>
  <bookViews>
    <workbookView xWindow="18340" yWindow="500" windowWidth="17600" windowHeight="14000" tabRatio="500" xr2:uid="{00000000-000D-0000-FFFF-FFFF00000000}"/>
  </bookViews>
  <sheets>
    <sheet name="Feuil1" sheetId="1" r:id="rId1"/>
  </sheets>
  <definedNames>
    <definedName name="_xlnm.Print_Area" localSheetId="0">Feuil1!$A$1:$L$82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2" i="1" l="1"/>
  <c r="F67" i="1"/>
  <c r="F68" i="1"/>
  <c r="F69" i="1"/>
  <c r="F70" i="1"/>
  <c r="F71" i="1"/>
  <c r="F72" i="1"/>
  <c r="F73" i="1"/>
  <c r="F74" i="1"/>
  <c r="F75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76" i="1" l="1"/>
  <c r="F38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3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" i="1"/>
  <c r="F3" i="1"/>
  <c r="F41" i="1" l="1"/>
  <c r="F77" i="1" s="1"/>
  <c r="L2" i="1"/>
  <c r="L41" i="1" s="1"/>
  <c r="F78" i="1" s="1"/>
  <c r="F80" i="1"/>
  <c r="F79" i="1" l="1"/>
  <c r="F81" i="1" s="1"/>
</calcChain>
</file>

<file path=xl/sharedStrings.xml><?xml version="1.0" encoding="utf-8"?>
<sst xmlns="http://schemas.openxmlformats.org/spreadsheetml/2006/main" count="274" uniqueCount="162">
  <si>
    <t>DESIGNATION</t>
  </si>
  <si>
    <t>CONT</t>
  </si>
  <si>
    <t>TTC</t>
  </si>
  <si>
    <t>QT</t>
  </si>
  <si>
    <t>TOTAL</t>
  </si>
  <si>
    <t xml:space="preserve">ULCE GEL </t>
  </si>
  <si>
    <t>NOM - PRENOM</t>
  </si>
  <si>
    <t>ADRESSE LIVRAISON</t>
  </si>
  <si>
    <t xml:space="preserve">CODE POSTAL </t>
  </si>
  <si>
    <t>VILLE</t>
  </si>
  <si>
    <t>TELEPHONE</t>
  </si>
  <si>
    <t xml:space="preserve">                                                                                                                                                       </t>
  </si>
  <si>
    <t>FRAIS DE PORT (Participation à l'envoi colissimo)</t>
  </si>
  <si>
    <t xml:space="preserve">VITIS COMP.HS 214 </t>
  </si>
  <si>
    <t>C</t>
  </si>
  <si>
    <t>ML</t>
  </si>
  <si>
    <t>Sous total page 1</t>
  </si>
  <si>
    <t>Sous total page 2</t>
  </si>
  <si>
    <t>Sous total page 3</t>
  </si>
  <si>
    <t>Recapitulatif Page 1</t>
  </si>
  <si>
    <t>Recapitulatif Page 2</t>
  </si>
  <si>
    <t>Total page 1 + 2 + 3</t>
  </si>
  <si>
    <t>Vos ccordonnées d'expedition du colis :</t>
  </si>
  <si>
    <t>BETAMIX PLUS 80 C 104 g</t>
  </si>
  <si>
    <t>CLIMASOL  gouttes</t>
  </si>
  <si>
    <t>COLERIL PLUS  tablettes Blisters</t>
  </si>
  <si>
    <t>GASTROSOL gouttes</t>
  </si>
  <si>
    <t>IALURASE PLUS Tab 52,8 g Blisters</t>
  </si>
  <si>
    <t>MAGSOL 5 PLUS Tab 39 g Blisters</t>
  </si>
  <si>
    <t>NEVROSOL gouttes</t>
  </si>
  <si>
    <t>PROINF gouttes</t>
  </si>
  <si>
    <t>PROSIL 18,72 g Blisters</t>
  </si>
  <si>
    <t>PULMOSOL Gouttes</t>
  </si>
  <si>
    <t>RUSCUSOL Gouttes</t>
  </si>
  <si>
    <t>SURCORTEX Gouttes</t>
  </si>
  <si>
    <t>BON DE PRESCRIPTION / COMMANDE</t>
  </si>
  <si>
    <t>ALLERSOL NEW 33 g Blisters 60 Comp.</t>
  </si>
  <si>
    <t>AMENOSOL B</t>
  </si>
  <si>
    <t>ANSITOL  HS 121 (ASITOL)</t>
  </si>
  <si>
    <t>ENZYSOL 24 g 60 Comp.</t>
  </si>
  <si>
    <t>EPASOL gouttes HS 119</t>
  </si>
  <si>
    <t>IMMUNOSOL 36 COMP - 30,6 g Blisters</t>
  </si>
  <si>
    <t>METEORSOL 33 g Blisters 60 Cpr</t>
  </si>
  <si>
    <t>MIOSOL 60 Comp. 30 g BLISTER</t>
  </si>
  <si>
    <t>PROLAVER 36 gr. 60 Comp. Blisters</t>
  </si>
  <si>
    <t>VARIXOL B Gouttes. BE-2</t>
  </si>
  <si>
    <t>GAL</t>
  </si>
  <si>
    <r>
      <rPr>
        <sz val="9"/>
        <color rgb="FFFF0000"/>
        <rFont val="Arial"/>
        <family val="2"/>
      </rPr>
      <t>TEL 06 11 69 60 03</t>
    </r>
    <r>
      <rPr>
        <sz val="9"/>
        <rFont val="Arial"/>
        <family val="2"/>
      </rPr>
      <t>-www.phytoquantique.fr</t>
    </r>
  </si>
  <si>
    <t>Mail :</t>
  </si>
  <si>
    <t xml:space="preserve">   Le Laboratoire Herboplanet</t>
  </si>
  <si>
    <t>K 2 SOL 19,2 g 48 Caps-Gastro Resistance(V.K2)100 mcg 133% AJR/C.</t>
  </si>
  <si>
    <t>OLEA D3 Max 20 ml-env 600 Gouttes-1000 UI=25 mcg/Goutte</t>
  </si>
  <si>
    <t xml:space="preserve">SARL R B NATURE - Roger Borghiero - Le Chevreuse - 93 Avenue George V - 06000 NICE </t>
  </si>
  <si>
    <t xml:space="preserve">MSA BETULA VERRUCOSA Bourgeons Bouleau verruqueux   </t>
  </si>
  <si>
    <t>TSA HYPERICUM PERFORATUM (Millepertuis)</t>
  </si>
  <si>
    <t xml:space="preserve">TSA SALVIA OFFICINALIS (Sauge Officinale)   55 % Alcool </t>
  </si>
  <si>
    <t>Silicium Organique</t>
  </si>
  <si>
    <t>Élaboré en Belgique</t>
  </si>
  <si>
    <t xml:space="preserve">par le laboratoire </t>
  </si>
  <si>
    <t>Soles Mundi</t>
  </si>
  <si>
    <t xml:space="preserve">   Produits Herboplanet </t>
  </si>
  <si>
    <t xml:space="preserve">   Élaborés  en Italie par</t>
  </si>
  <si>
    <r>
      <t xml:space="preserve">1 / </t>
    </r>
    <r>
      <rPr>
        <b/>
        <sz val="8"/>
        <color rgb="FF000000"/>
        <rFont val="Arial"/>
        <family val="2"/>
      </rPr>
      <t>A</t>
    </r>
    <r>
      <rPr>
        <sz val="8"/>
        <color rgb="FF000000"/>
        <rFont val="Arial"/>
        <family val="2"/>
      </rPr>
      <t>paiser pour soulager rapidement</t>
    </r>
  </si>
  <si>
    <r>
      <t xml:space="preserve">2 / </t>
    </r>
    <r>
      <rPr>
        <b/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econstruire les tissus abimés</t>
    </r>
  </si>
  <si>
    <r>
      <t xml:space="preserve">3 / </t>
    </r>
    <r>
      <rPr>
        <b/>
        <sz val="8"/>
        <color rgb="FF000000"/>
        <rFont val="Arial"/>
        <family val="2"/>
      </rPr>
      <t>R</t>
    </r>
    <r>
      <rPr>
        <sz val="8"/>
        <color rgb="FF000000"/>
        <rFont val="Arial"/>
        <family val="2"/>
      </rPr>
      <t>ééquilibrer le Terrain pour prévenir les récidives</t>
    </r>
  </si>
  <si>
    <r>
      <t>4 /</t>
    </r>
    <r>
      <rPr>
        <b/>
        <sz val="8"/>
        <color rgb="FF000000"/>
        <rFont val="Arial"/>
        <family val="2"/>
      </rPr>
      <t xml:space="preserve"> A</t>
    </r>
    <r>
      <rPr>
        <sz val="8"/>
        <color rgb="FF000000"/>
        <rFont val="Arial"/>
        <family val="2"/>
      </rPr>
      <t>ssocier le patient vers l'autonomie</t>
    </r>
  </si>
  <si>
    <t xml:space="preserve">   www.herboplanet.eu/fr</t>
  </si>
  <si>
    <t xml:space="preserve">DESIGNATION                            </t>
  </si>
  <si>
    <t>RB2022</t>
  </si>
  <si>
    <r>
      <t>TOTAL GENERAL ….</t>
    </r>
    <r>
      <rPr>
        <b/>
        <sz val="9"/>
        <color rgb="FFFF0000"/>
        <rFont val="Arial"/>
        <family val="2"/>
      </rPr>
      <t>CHEQUE A LIBELLER et à ENVOYER à :</t>
    </r>
  </si>
  <si>
    <t>MINERALSOL  50 ml gouttes HS 126 (Mineralsol)</t>
  </si>
  <si>
    <t>ARCTIUMSOL                  Alcool 30 % vol</t>
  </si>
  <si>
    <t>ATROSOL  (ARTROSOL)</t>
  </si>
  <si>
    <t>DEFENSOL  gouttes (HS 122 DEFESOL)</t>
  </si>
  <si>
    <t>DIFLOR PLUS 11,04 g - BLISTER 24 cps</t>
  </si>
  <si>
    <t>DIMAGRET 48 gr 80 Comp.(ANANAS COMP.)</t>
  </si>
  <si>
    <t>DISBIODREN RE 1/40 50 ML GOUTTES</t>
  </si>
  <si>
    <t>GYMNESOL Tab-19,20 g Blisters  24</t>
  </si>
  <si>
    <t>GYMNESOL Tab-38,40 g Blisters 48</t>
  </si>
  <si>
    <t xml:space="preserve">HERBOSOL C </t>
  </si>
  <si>
    <t>HERBOSOL C PLUS BLISTER</t>
  </si>
  <si>
    <t>LIQUISOL  20 Sachets de 4 gr IT..</t>
  </si>
  <si>
    <t>MANNOSYL NEW 24 Cpr 26,40</t>
  </si>
  <si>
    <t>MIOSOL 20 Comp. 10 g BLISTER-&gt;épuisement stock</t>
  </si>
  <si>
    <t>CAPITIS</t>
  </si>
  <si>
    <t xml:space="preserve">CORDIASOL </t>
  </si>
  <si>
    <t>CAPS</t>
  </si>
  <si>
    <t>DRAINIL*Drainant sans alcool"" Bardana Comp."</t>
  </si>
  <si>
    <t>G</t>
  </si>
  <si>
    <t>RELAXSOL</t>
  </si>
  <si>
    <t xml:space="preserve">RINOPLUS </t>
  </si>
  <si>
    <t xml:space="preserve">SEDASOL </t>
  </si>
  <si>
    <t>SULFONIL 60cps 42 g Blister</t>
  </si>
  <si>
    <t>TONIXOL Gouttes HS128</t>
  </si>
  <si>
    <t>Gemme BLU SAPPHIRE  R.C.Violet - Saturne  (Lithotherapie)</t>
  </si>
  <si>
    <t>Gemme CAT'S EYES.      R.C.Infrarouge  (Lithotherapie)</t>
  </si>
  <si>
    <t>Gemme DIAMOND.          R.C.Indigo - Venus - Jupiter   (Lithotherapie)</t>
  </si>
  <si>
    <t>Gemme EMERALD.          R.C.Vert - Mercure   (Lithotherapie)</t>
  </si>
  <si>
    <t>Gemme HESSONITE.       R.C.Ultra Violet - Lune  (Lithotherapie)</t>
  </si>
  <si>
    <t>Gemme YELLOW SAPHIR R.C.Bleu - Jupiter -. (Lithotherapie)</t>
  </si>
  <si>
    <t>ml</t>
  </si>
  <si>
    <t>SILICIUM BUVABLE Si+ Duo 2X750 ML Soles Mundi</t>
  </si>
  <si>
    <t>2X750</t>
  </si>
  <si>
    <t>SILICIUM BUVABLE Si+ Tripack 3X750 ML (En période promo)</t>
  </si>
  <si>
    <t xml:space="preserve">GEL SOS DERMO-(Répparateur/Peau)-Soles Mundi 75 ML </t>
  </si>
  <si>
    <t>GEL SOS DOULEURS-(Articulations) - Soles Mundi-75 ML</t>
  </si>
  <si>
    <t>3X750 (*)</t>
  </si>
  <si>
    <t>(*) Trio 3 x 750 en période promo uniquement</t>
  </si>
  <si>
    <r>
      <t xml:space="preserve">3 / </t>
    </r>
    <r>
      <rPr>
        <b/>
        <sz val="8"/>
        <color rgb="FF000000"/>
        <rFont val="Arial"/>
        <family val="2"/>
      </rPr>
      <t>I</t>
    </r>
    <r>
      <rPr>
        <sz val="8"/>
        <color rgb="FF000000"/>
        <rFont val="Arial"/>
        <family val="2"/>
      </rPr>
      <t>nformationnel :  Stress, émotions</t>
    </r>
  </si>
  <si>
    <r>
      <t xml:space="preserve">1 / </t>
    </r>
    <r>
      <rPr>
        <b/>
        <sz val="8"/>
        <color rgb="FF000000"/>
        <rFont val="Arial"/>
        <family val="2"/>
      </rPr>
      <t>M</t>
    </r>
    <r>
      <rPr>
        <sz val="8"/>
        <color rgb="FF000000"/>
        <rFont val="Arial"/>
        <family val="2"/>
      </rPr>
      <t>atière :  Physiologie</t>
    </r>
  </si>
  <si>
    <r>
      <t xml:space="preserve">2 / </t>
    </r>
    <r>
      <rPr>
        <b/>
        <sz val="8"/>
        <color rgb="FF000000"/>
        <rFont val="Arial"/>
        <family val="2"/>
      </rPr>
      <t>É</t>
    </r>
    <r>
      <rPr>
        <sz val="8"/>
        <color rgb="FF000000"/>
        <rFont val="Arial"/>
        <family val="2"/>
      </rPr>
      <t>nergétique :  Symptômes, Méridiens….</t>
    </r>
  </si>
  <si>
    <r>
      <t xml:space="preserve">                             </t>
    </r>
    <r>
      <rPr>
        <b/>
        <sz val="10"/>
        <color rgb="FFFF0000"/>
        <rFont val="Arial"/>
        <family val="2"/>
      </rPr>
      <t>Bon de prescription /  Bon de commande</t>
    </r>
  </si>
  <si>
    <t>Or Alchimique ALBA CELESTA                       Yin Yang</t>
  </si>
  <si>
    <t>Or Alchimique AURUM 10                       Yang x10 Ck 7</t>
  </si>
  <si>
    <t>Or Alchimique AURUM ALBA                          Yin Ck 6</t>
  </si>
  <si>
    <t>Or Alchimique AURUM CELESTA   Yang Ck 7</t>
  </si>
  <si>
    <t xml:space="preserve">MSA CASTANEA VESCA                         Chataigner     </t>
  </si>
  <si>
    <t xml:space="preserve">MSA CEDRUS LIBANI    Cèdre de l'Atlas / du Liban  </t>
  </si>
  <si>
    <t xml:space="preserve">MSA CORYLUS AVELLANA                       Noisetier     </t>
  </si>
  <si>
    <t xml:space="preserve">MSA CRATAEGUS OXYACANTHA          Aubépine    </t>
  </si>
  <si>
    <t>MSA CARPINUS BETULUS         Charme commun</t>
  </si>
  <si>
    <t xml:space="preserve">MSA FAGUS SYLVATICA                  Hêtre commun     </t>
  </si>
  <si>
    <t>MSA FICUS CARICA                                      Figuier</t>
  </si>
  <si>
    <t>MSA ABIES PECTINATA                             Sapin argenté</t>
  </si>
  <si>
    <t xml:space="preserve">MSA ACER CAMPESTRIS                    Erable champêtre </t>
  </si>
  <si>
    <t>MSA AESCULUS HIPPOCASTANUM  Marronnier d'Inde</t>
  </si>
  <si>
    <t>MSA ALNUS GLUTINOSA                         Aulne glutineux</t>
  </si>
  <si>
    <t xml:space="preserve">MSA AMPELOPSIS WEITCHII                       Vigne vierge </t>
  </si>
  <si>
    <t xml:space="preserve">MSA BETULA PUBESCENS Bourgeons     Bouleau blanc  </t>
  </si>
  <si>
    <t xml:space="preserve">MSA JUGLANS REGIA                                     Noyer  </t>
  </si>
  <si>
    <t>MSA FRAXINUS EXCELSIOR                         Frêne</t>
  </si>
  <si>
    <t xml:space="preserve">MSA JUNIPERUS COMMUNIS               Genévrier     </t>
  </si>
  <si>
    <t xml:space="preserve">MSA LINFA DI  BETULA                  Sève de Bouleau     </t>
  </si>
  <si>
    <t xml:space="preserve">MSA OLEA EUROPEA                                    Olivier           </t>
  </si>
  <si>
    <t xml:space="preserve">MSA PINUS MONTANA              Pin des montagnes    </t>
  </si>
  <si>
    <t xml:space="preserve">MSA PRUNUS AMYGDALUS                    Amandier    </t>
  </si>
  <si>
    <t xml:space="preserve">MSA PRUNUS SPINOSA                            Prunelier       </t>
  </si>
  <si>
    <t xml:space="preserve">MSA QUERCUS PEDUNCOLATA                 Chêne      </t>
  </si>
  <si>
    <t xml:space="preserve">MSA RIBES NIGRUM                                     Cassis       </t>
  </si>
  <si>
    <t xml:space="preserve">MSA ROSA CANINA                                     Eglantier     </t>
  </si>
  <si>
    <t xml:space="preserve">MSA ROSMARINUS OFFICINALIS  Romarin officinal     </t>
  </si>
  <si>
    <t xml:space="preserve">MSA RUBUS FRUCTICOSUS                       Mûrier    </t>
  </si>
  <si>
    <t xml:space="preserve">MSA RUBUS IDAEUS                           Framboisier      </t>
  </si>
  <si>
    <t xml:space="preserve">MSA SEQUOIA GIGANTEA Sole Luna   Sequoia G. </t>
  </si>
  <si>
    <t xml:space="preserve">MSA TILIA TOMENTOSA                   Tilleul argenté      </t>
  </si>
  <si>
    <t xml:space="preserve">MSA VACCINIUM MYRTILLUS                  Myrtiller      </t>
  </si>
  <si>
    <t>MSA VACCINIUM VITIS IDAEA           Airelle rouge</t>
  </si>
  <si>
    <t>MSA VITIS VINIFERA                             Vigne rouge</t>
  </si>
  <si>
    <t xml:space="preserve">TSA ECHINACEA ANGUSTIFOLIA                55 % Alcool </t>
  </si>
  <si>
    <t xml:space="preserve">TSA ELEUTHEROCOCCUS SENTICOSUS 55 % Alcool </t>
  </si>
  <si>
    <t>TSA GINKGO BILOBA                                        55 %Alcool</t>
  </si>
  <si>
    <t>TSA PROPOLIS                                                  70 % Alcool</t>
  </si>
  <si>
    <t>TSA PANAX GINSENG                                     33 % Alcool</t>
  </si>
  <si>
    <t>Gemme PEARL.                R.C.Orange - Lune  (Lithotherapie)</t>
  </si>
  <si>
    <t>Gemme RUBY.                   R.C.Rouge - Soleil - Mars - Or    (Lithotherapie)</t>
  </si>
  <si>
    <t>Gemme RED CORAL.      R.C.Jaune - Mars -  (Lithotherapie)</t>
  </si>
  <si>
    <t>SILICIUM ORGANIQUE BUVABLE Si+   Soles Mundi</t>
  </si>
  <si>
    <t>Prescripteur / conseil :</t>
  </si>
  <si>
    <t>Commande par  telephone au 06 11 69 60 03 - Possibilité de régler par CB ou par Paypal</t>
  </si>
  <si>
    <t>Mail : r.borghiero@gmail.com</t>
  </si>
  <si>
    <t xml:space="preserve">Prix publics indicatifs,non contractuels susceptibles de modifications. </t>
  </si>
  <si>
    <t xml:space="preserve">Le concept A R R A ©  Tous droits réservés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</si>
</sst>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)_ ;_ * \(#,##0.00\)_ ;_ * &quot;-&quot;??_)_ ;_ @_ "/>
  </numFmts>
  <fonts count="29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sz val="9"/>
      <color theme="0" tint="-0.249977111117893"/>
      <name val="Arial"/>
      <family val="2"/>
    </font>
    <font>
      <sz val="8"/>
      <name val="Arial"/>
      <family val="2"/>
    </font>
    <font>
      <sz val="8"/>
      <color theme="9" tint="-0.499984740745262"/>
      <name val="Arial"/>
      <family val="2"/>
    </font>
    <font>
      <sz val="8"/>
      <color rgb="FF7030A0"/>
      <name val="Arial"/>
      <family val="2"/>
    </font>
    <font>
      <sz val="9"/>
      <color rgb="FF7030A0"/>
      <name val="Arial"/>
      <family val="2"/>
    </font>
    <font>
      <b/>
      <sz val="8"/>
      <color rgb="FF0432FF"/>
      <name val="Arial"/>
      <family val="2"/>
    </font>
    <font>
      <b/>
      <sz val="9"/>
      <color rgb="FF0432FF"/>
      <name val="Arial"/>
      <family val="2"/>
    </font>
    <font>
      <sz val="9"/>
      <color rgb="FF0432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5" fillId="0" borderId="0" applyFont="0" applyFill="0" applyBorder="0" applyAlignment="0" applyProtection="0"/>
  </cellStyleXfs>
  <cellXfs count="174">
    <xf numFmtId="0" fontId="0" fillId="0" borderId="0" xfId="0"/>
    <xf numFmtId="0" fontId="4" fillId="2" borderId="8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7" fillId="0" borderId="0" xfId="0" applyFont="1"/>
    <xf numFmtId="0" fontId="5" fillId="2" borderId="1" xfId="0" applyFont="1" applyFill="1" applyBorder="1" applyAlignment="1">
      <alignment horizontal="left"/>
    </xf>
    <xf numFmtId="2" fontId="6" fillId="2" borderId="2" xfId="0" applyNumberFormat="1" applyFont="1" applyFill="1" applyBorder="1" applyAlignment="1">
      <alignment horizontal="left"/>
    </xf>
    <xf numFmtId="0" fontId="5" fillId="2" borderId="14" xfId="0" applyFont="1" applyFill="1" applyBorder="1" applyAlignment="1" applyProtection="1">
      <alignment horizontal="center"/>
      <protection locked="0"/>
    </xf>
    <xf numFmtId="0" fontId="8" fillId="3" borderId="8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7" fillId="0" borderId="3" xfId="0" applyFont="1" applyBorder="1"/>
    <xf numFmtId="0" fontId="7" fillId="0" borderId="4" xfId="0" applyFont="1" applyBorder="1"/>
    <xf numFmtId="0" fontId="4" fillId="0" borderId="0" xfId="0" applyFont="1"/>
    <xf numFmtId="0" fontId="5" fillId="0" borderId="17" xfId="0" applyFont="1" applyBorder="1" applyAlignment="1">
      <alignment horizontal="left"/>
    </xf>
    <xf numFmtId="0" fontId="7" fillId="0" borderId="7" xfId="0" applyFont="1" applyBorder="1"/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7" xfId="0" applyFont="1" applyBorder="1"/>
    <xf numFmtId="0" fontId="7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/>
    </xf>
    <xf numFmtId="0" fontId="7" fillId="0" borderId="17" xfId="0" applyFont="1" applyBorder="1" applyProtection="1">
      <protection locked="0"/>
    </xf>
    <xf numFmtId="0" fontId="7" fillId="0" borderId="5" xfId="0" applyFont="1" applyBorder="1"/>
    <xf numFmtId="0" fontId="7" fillId="0" borderId="5" xfId="0" applyFont="1" applyBorder="1" applyProtection="1">
      <protection locked="0"/>
    </xf>
    <xf numFmtId="0" fontId="7" fillId="0" borderId="15" xfId="0" applyFont="1" applyBorder="1"/>
    <xf numFmtId="0" fontId="7" fillId="0" borderId="2" xfId="0" applyFont="1" applyBorder="1"/>
    <xf numFmtId="0" fontId="13" fillId="0" borderId="1" xfId="0" applyFont="1" applyBorder="1" applyAlignment="1">
      <alignment horizontal="left"/>
    </xf>
    <xf numFmtId="0" fontId="12" fillId="3" borderId="17" xfId="0" applyFont="1" applyFill="1" applyBorder="1"/>
    <xf numFmtId="0" fontId="4" fillId="0" borderId="2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43" fontId="5" fillId="3" borderId="11" xfId="7" applyFont="1" applyFill="1" applyBorder="1" applyAlignment="1">
      <alignment horizontal="right"/>
    </xf>
    <xf numFmtId="43" fontId="5" fillId="3" borderId="12" xfId="7" applyFont="1" applyFill="1" applyBorder="1" applyAlignment="1">
      <alignment horizontal="right"/>
    </xf>
    <xf numFmtId="43" fontId="5" fillId="4" borderId="6" xfId="7" applyFont="1" applyFill="1" applyBorder="1" applyAlignment="1">
      <alignment horizontal="right"/>
    </xf>
    <xf numFmtId="43" fontId="5" fillId="0" borderId="22" xfId="7" applyFont="1" applyFill="1" applyBorder="1" applyAlignment="1">
      <alignment horizontal="right"/>
    </xf>
    <xf numFmtId="43" fontId="5" fillId="0" borderId="12" xfId="7" applyFont="1" applyFill="1" applyBorder="1" applyAlignment="1">
      <alignment horizontal="right"/>
    </xf>
    <xf numFmtId="43" fontId="5" fillId="0" borderId="13" xfId="7" applyFont="1" applyFill="1" applyBorder="1" applyAlignment="1">
      <alignment horizontal="right"/>
    </xf>
    <xf numFmtId="43" fontId="5" fillId="3" borderId="13" xfId="7" applyFont="1" applyFill="1" applyBorder="1" applyAlignment="1">
      <alignment horizontal="right"/>
    </xf>
    <xf numFmtId="43" fontId="5" fillId="4" borderId="19" xfId="7" applyFont="1" applyFill="1" applyBorder="1" applyAlignment="1">
      <alignment horizontal="right"/>
    </xf>
    <xf numFmtId="0" fontId="10" fillId="0" borderId="0" xfId="0" applyFont="1"/>
    <xf numFmtId="0" fontId="16" fillId="0" borderId="0" xfId="0" applyFont="1"/>
    <xf numFmtId="0" fontId="10" fillId="3" borderId="0" xfId="0" applyFont="1" applyFill="1"/>
    <xf numFmtId="0" fontId="7" fillId="0" borderId="22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18" fillId="3" borderId="17" xfId="0" applyFont="1" applyFill="1" applyBorder="1"/>
    <xf numFmtId="0" fontId="17" fillId="2" borderId="17" xfId="0" applyFont="1" applyFill="1" applyBorder="1"/>
    <xf numFmtId="0" fontId="10" fillId="0" borderId="17" xfId="0" applyFont="1" applyBorder="1"/>
    <xf numFmtId="0" fontId="17" fillId="2" borderId="17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5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4" fontId="16" fillId="0" borderId="24" xfId="0" applyNumberFormat="1" applyFont="1" applyBorder="1" applyAlignment="1">
      <alignment horizontal="center"/>
    </xf>
    <xf numFmtId="0" fontId="10" fillId="0" borderId="16" xfId="0" applyFont="1" applyBorder="1"/>
    <xf numFmtId="43" fontId="7" fillId="0" borderId="12" xfId="7" applyFont="1" applyFill="1" applyBorder="1" applyAlignment="1">
      <alignment horizontal="right"/>
    </xf>
    <xf numFmtId="0" fontId="21" fillId="0" borderId="0" xfId="0" applyFont="1"/>
    <xf numFmtId="0" fontId="22" fillId="0" borderId="16" xfId="0" applyFont="1" applyBorder="1"/>
    <xf numFmtId="0" fontId="24" fillId="0" borderId="30" xfId="0" applyFont="1" applyBorder="1"/>
    <xf numFmtId="0" fontId="24" fillId="0" borderId="36" xfId="0" applyFont="1" applyBorder="1"/>
    <xf numFmtId="43" fontId="7" fillId="0" borderId="11" xfId="7" applyFont="1" applyFill="1" applyBorder="1" applyAlignment="1">
      <alignment horizontal="right"/>
    </xf>
    <xf numFmtId="0" fontId="23" fillId="0" borderId="36" xfId="0" applyFont="1" applyBorder="1"/>
    <xf numFmtId="0" fontId="23" fillId="0" borderId="37" xfId="0" applyFont="1" applyBorder="1"/>
    <xf numFmtId="43" fontId="7" fillId="0" borderId="13" xfId="7" applyFont="1" applyFill="1" applyBorder="1" applyAlignment="1">
      <alignment horizontal="right"/>
    </xf>
    <xf numFmtId="0" fontId="25" fillId="0" borderId="37" xfId="0" applyFont="1" applyBorder="1" applyProtection="1">
      <protection locked="0"/>
    </xf>
    <xf numFmtId="0" fontId="11" fillId="0" borderId="3" xfId="0" applyFont="1" applyBorder="1"/>
    <xf numFmtId="43" fontId="7" fillId="0" borderId="22" xfId="7" applyFont="1" applyFill="1" applyBorder="1" applyAlignment="1">
      <alignment horizontal="right"/>
    </xf>
    <xf numFmtId="0" fontId="26" fillId="0" borderId="30" xfId="0" applyFont="1" applyBorder="1"/>
    <xf numFmtId="0" fontId="27" fillId="0" borderId="41" xfId="0" applyFont="1" applyBorder="1" applyAlignment="1" applyProtection="1">
      <alignment horizontal="center"/>
      <protection locked="0"/>
    </xf>
    <xf numFmtId="43" fontId="27" fillId="0" borderId="11" xfId="7" applyFont="1" applyFill="1" applyBorder="1" applyAlignment="1">
      <alignment horizontal="right"/>
    </xf>
    <xf numFmtId="0" fontId="26" fillId="0" borderId="36" xfId="0" applyFont="1" applyBorder="1"/>
    <xf numFmtId="0" fontId="27" fillId="0" borderId="42" xfId="0" applyFont="1" applyBorder="1" applyAlignment="1" applyProtection="1">
      <alignment horizontal="center"/>
      <protection locked="0"/>
    </xf>
    <xf numFmtId="43" fontId="27" fillId="0" borderId="12" xfId="7" applyFont="1" applyFill="1" applyBorder="1" applyAlignment="1">
      <alignment horizontal="right"/>
    </xf>
    <xf numFmtId="0" fontId="27" fillId="0" borderId="36" xfId="0" applyFont="1" applyBorder="1"/>
    <xf numFmtId="0" fontId="27" fillId="0" borderId="15" xfId="0" applyFont="1" applyBorder="1"/>
    <xf numFmtId="0" fontId="27" fillId="0" borderId="43" xfId="0" applyFont="1" applyBorder="1" applyAlignment="1" applyProtection="1">
      <alignment horizontal="center"/>
      <protection locked="0"/>
    </xf>
    <xf numFmtId="43" fontId="27" fillId="0" borderId="13" xfId="7" applyFont="1" applyFill="1" applyBorder="1" applyAlignment="1">
      <alignment horizontal="right"/>
    </xf>
    <xf numFmtId="0" fontId="10" fillId="0" borderId="47" xfId="0" applyFont="1" applyBorder="1"/>
    <xf numFmtId="0" fontId="7" fillId="0" borderId="17" xfId="0" applyFont="1" applyBorder="1" applyAlignment="1" applyProtection="1">
      <alignment horizontal="center"/>
      <protection locked="0"/>
    </xf>
    <xf numFmtId="43" fontId="7" fillId="0" borderId="50" xfId="7" applyFont="1" applyFill="1" applyBorder="1" applyAlignment="1">
      <alignment horizontal="right"/>
    </xf>
    <xf numFmtId="0" fontId="23" fillId="0" borderId="30" xfId="0" applyFont="1" applyBorder="1"/>
    <xf numFmtId="43" fontId="16" fillId="0" borderId="24" xfId="7" applyFont="1" applyBorder="1" applyAlignment="1">
      <alignment horizontal="center"/>
    </xf>
    <xf numFmtId="43" fontId="16" fillId="0" borderId="20" xfId="7" applyFont="1" applyBorder="1" applyAlignment="1">
      <alignment horizontal="center"/>
    </xf>
    <xf numFmtId="43" fontId="16" fillId="0" borderId="28" xfId="7" applyFont="1" applyBorder="1" applyAlignment="1">
      <alignment horizontal="center"/>
    </xf>
    <xf numFmtId="43" fontId="16" fillId="0" borderId="46" xfId="7" applyFont="1" applyFill="1" applyBorder="1" applyAlignment="1" applyProtection="1">
      <alignment horizontal="center"/>
    </xf>
    <xf numFmtId="0" fontId="4" fillId="2" borderId="9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43" fontId="16" fillId="0" borderId="32" xfId="7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43" fontId="16" fillId="0" borderId="38" xfId="7" applyFont="1" applyBorder="1" applyAlignment="1">
      <alignment horizontal="center"/>
    </xf>
    <xf numFmtId="0" fontId="7" fillId="0" borderId="33" xfId="0" applyFont="1" applyBorder="1" applyAlignment="1" applyProtection="1">
      <alignment horizontal="center"/>
      <protection locked="0"/>
    </xf>
    <xf numFmtId="43" fontId="10" fillId="0" borderId="40" xfId="7" applyFont="1" applyBorder="1" applyAlignment="1" applyProtection="1">
      <alignment horizontal="center"/>
      <protection locked="0"/>
    </xf>
    <xf numFmtId="0" fontId="16" fillId="0" borderId="31" xfId="0" applyFont="1" applyBorder="1" applyAlignment="1">
      <alignment horizontal="center"/>
    </xf>
    <xf numFmtId="43" fontId="16" fillId="0" borderId="44" xfId="7" applyFont="1" applyFill="1" applyBorder="1" applyAlignment="1" applyProtection="1">
      <alignment horizontal="center"/>
    </xf>
    <xf numFmtId="43" fontId="16" fillId="0" borderId="45" xfId="7" applyFont="1" applyFill="1" applyBorder="1" applyAlignment="1" applyProtection="1">
      <alignment horizontal="center"/>
    </xf>
    <xf numFmtId="0" fontId="9" fillId="0" borderId="16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43" fontId="7" fillId="0" borderId="27" xfId="7" applyFont="1" applyFill="1" applyBorder="1" applyAlignment="1">
      <alignment horizontal="right"/>
    </xf>
    <xf numFmtId="43" fontId="7" fillId="0" borderId="3" xfId="7" applyFont="1" applyBorder="1"/>
    <xf numFmtId="43" fontId="9" fillId="3" borderId="3" xfId="7" applyFont="1" applyFill="1" applyBorder="1" applyAlignment="1">
      <alignment horizontal="right"/>
    </xf>
    <xf numFmtId="0" fontId="5" fillId="3" borderId="4" xfId="0" applyFont="1" applyFill="1" applyBorder="1" applyAlignment="1">
      <alignment horizontal="left"/>
    </xf>
    <xf numFmtId="0" fontId="7" fillId="4" borderId="2" xfId="0" applyFont="1" applyFill="1" applyBorder="1"/>
    <xf numFmtId="0" fontId="7" fillId="0" borderId="35" xfId="0" applyFont="1" applyBorder="1"/>
    <xf numFmtId="0" fontId="7" fillId="0" borderId="54" xfId="0" applyFont="1" applyBorder="1"/>
    <xf numFmtId="0" fontId="7" fillId="0" borderId="54" xfId="0" applyFont="1" applyBorder="1" applyProtection="1">
      <protection locked="0"/>
    </xf>
    <xf numFmtId="0" fontId="12" fillId="3" borderId="0" xfId="0" applyFont="1" applyFill="1"/>
    <xf numFmtId="0" fontId="0" fillId="3" borderId="54" xfId="0" applyFill="1" applyBorder="1"/>
    <xf numFmtId="0" fontId="0" fillId="3" borderId="0" xfId="0" applyFill="1"/>
    <xf numFmtId="0" fontId="18" fillId="3" borderId="0" xfId="0" applyFont="1" applyFill="1" applyAlignment="1">
      <alignment horizontal="left"/>
    </xf>
    <xf numFmtId="0" fontId="12" fillId="3" borderId="54" xfId="0" applyFont="1" applyFill="1" applyBorder="1"/>
    <xf numFmtId="0" fontId="10" fillId="0" borderId="0" xfId="0" applyFont="1" applyAlignment="1">
      <alignment horizontal="left"/>
    </xf>
    <xf numFmtId="0" fontId="17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7" fillId="0" borderId="54" xfId="0" applyFont="1" applyBorder="1" applyAlignment="1" applyProtection="1">
      <alignment horizontal="left"/>
      <protection locked="0"/>
    </xf>
    <xf numFmtId="0" fontId="7" fillId="0" borderId="17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7" xfId="0" applyFont="1" applyBorder="1" applyAlignment="1" applyProtection="1">
      <alignment horizontal="left"/>
      <protection locked="0"/>
    </xf>
    <xf numFmtId="0" fontId="7" fillId="4" borderId="35" xfId="0" applyFont="1" applyFill="1" applyBorder="1"/>
    <xf numFmtId="0" fontId="7" fillId="4" borderId="29" xfId="0" applyFont="1" applyFill="1" applyBorder="1"/>
    <xf numFmtId="0" fontId="7" fillId="4" borderId="51" xfId="0" applyFont="1" applyFill="1" applyBorder="1"/>
    <xf numFmtId="0" fontId="7" fillId="4" borderId="53" xfId="0" applyFont="1" applyFill="1" applyBorder="1"/>
    <xf numFmtId="0" fontId="7" fillId="4" borderId="1" xfId="0" applyFont="1" applyFill="1" applyBorder="1"/>
    <xf numFmtId="43" fontId="5" fillId="5" borderId="3" xfId="7" applyFont="1" applyFill="1" applyBorder="1" applyAlignment="1">
      <alignment horizontal="right"/>
    </xf>
    <xf numFmtId="43" fontId="7" fillId="5" borderId="3" xfId="7" applyFont="1" applyFill="1" applyBorder="1"/>
    <xf numFmtId="43" fontId="21" fillId="5" borderId="52" xfId="7" applyFont="1" applyFill="1" applyBorder="1" applyAlignment="1">
      <alignment horizontal="right"/>
    </xf>
    <xf numFmtId="43" fontId="7" fillId="0" borderId="24" xfId="7" applyFont="1" applyFill="1" applyBorder="1" applyAlignment="1" applyProtection="1">
      <alignment horizontal="center"/>
      <protection locked="0"/>
    </xf>
    <xf numFmtId="43" fontId="7" fillId="0" borderId="20" xfId="7" applyFont="1" applyFill="1" applyBorder="1" applyAlignment="1" applyProtection="1">
      <alignment horizontal="center"/>
      <protection locked="0"/>
    </xf>
    <xf numFmtId="43" fontId="7" fillId="0" borderId="26" xfId="7" applyFont="1" applyFill="1" applyBorder="1" applyAlignment="1" applyProtection="1">
      <alignment horizontal="center"/>
      <protection locked="0"/>
    </xf>
    <xf numFmtId="0" fontId="7" fillId="0" borderId="39" xfId="0" applyFont="1" applyBorder="1" applyProtection="1">
      <protection locked="0"/>
    </xf>
    <xf numFmtId="0" fontId="7" fillId="0" borderId="39" xfId="0" applyFont="1" applyBorder="1" applyAlignment="1" applyProtection="1">
      <alignment horizontal="center"/>
      <protection locked="0"/>
    </xf>
    <xf numFmtId="0" fontId="7" fillId="0" borderId="16" xfId="0" applyFont="1" applyBorder="1" applyProtection="1"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25" xfId="0" applyFont="1" applyBorder="1" applyProtection="1"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6" fillId="0" borderId="2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35" xfId="0" applyFont="1" applyBorder="1" applyProtection="1">
      <protection locked="0"/>
    </xf>
    <xf numFmtId="43" fontId="7" fillId="0" borderId="21" xfId="7" applyFont="1" applyFill="1" applyBorder="1" applyAlignment="1">
      <alignment horizontal="right"/>
    </xf>
    <xf numFmtId="49" fontId="6" fillId="2" borderId="2" xfId="0" quotePrefix="1" applyNumberFormat="1" applyFont="1" applyFill="1" applyBorder="1" applyAlignment="1">
      <alignment horizontal="center"/>
    </xf>
    <xf numFmtId="49" fontId="6" fillId="0" borderId="35" xfId="0" applyNumberFormat="1" applyFont="1" applyBorder="1"/>
    <xf numFmtId="0" fontId="7" fillId="0" borderId="0" xfId="0" applyFont="1" applyBorder="1"/>
    <xf numFmtId="0" fontId="20" fillId="0" borderId="0" xfId="0" applyFont="1" applyBorder="1" applyAlignment="1">
      <alignment horizontal="left" vertical="center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11" fillId="0" borderId="1" xfId="0" applyFont="1" applyBorder="1"/>
    <xf numFmtId="0" fontId="28" fillId="0" borderId="0" xfId="0" applyFont="1" applyAlignment="1">
      <alignment horizontal="left"/>
    </xf>
  </cellXfs>
  <cellStyles count="8">
    <cellStyle name="Lien hypertexte" xfId="1" builtinId="8" hidden="1"/>
    <cellStyle name="Lien hypertexte" xfId="3" builtinId="8" hidden="1"/>
    <cellStyle name="Lien hypertexte" xfId="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Milliers" xfId="7" builtinId="3"/>
    <cellStyle name="Normal" xfId="0" builtinId="0"/>
  </cellStyles>
  <dxfs count="0"/>
  <tableStyles count="0" defaultTableStyle="TableStyleMedium9" defaultPivotStyle="PivotStyleMedium7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69</xdr:row>
      <xdr:rowOff>164696</xdr:rowOff>
    </xdr:from>
    <xdr:to>
      <xdr:col>11</xdr:col>
      <xdr:colOff>609600</xdr:colOff>
      <xdr:row>73</xdr:row>
      <xdr:rowOff>27354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19700" y="13309196"/>
          <a:ext cx="4940300" cy="624658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altLang="fr-FR" sz="1200" b="1">
              <a:solidFill>
                <a:srgbClr val="FF0000"/>
              </a:solidFill>
            </a:rPr>
            <a:t>93 Avenue George V  -  "Le Chevreuse" - 06000 Nice</a:t>
          </a:r>
          <a:endParaRPr lang="de-DE" altLang="fr-FR" sz="1200" b="0">
            <a:solidFill>
              <a:schemeClr val="tx1"/>
            </a:solidFill>
          </a:endParaRPr>
        </a:p>
        <a:p>
          <a:pPr algn="ctr"/>
          <a:r>
            <a:rPr lang="de-DE" altLang="fr-FR" sz="1100" b="0">
              <a:solidFill>
                <a:schemeClr val="tx1"/>
              </a:solidFill>
            </a:rPr>
            <a:t>RCS Nice 505 006 759  - APE : 4619 B</a:t>
          </a:r>
        </a:p>
        <a:p>
          <a:pPr algn="ctr"/>
          <a:r>
            <a:rPr lang="fr-FR" altLang="fr-FR" sz="1100" b="0">
              <a:solidFill>
                <a:schemeClr val="tx1"/>
              </a:solidFill>
            </a:rPr>
            <a:t>TVA : FR 84 505 006 759  - Siret : 505 006 759 000 37</a:t>
          </a:r>
        </a:p>
      </xdr:txBody>
    </xdr:sp>
    <xdr:clientData/>
  </xdr:twoCellAnchor>
  <xdr:twoCellAnchor>
    <xdr:from>
      <xdr:col>5</xdr:col>
      <xdr:colOff>698500</xdr:colOff>
      <xdr:row>79</xdr:row>
      <xdr:rowOff>139700</xdr:rowOff>
    </xdr:from>
    <xdr:to>
      <xdr:col>11</xdr:col>
      <xdr:colOff>622300</xdr:colOff>
      <xdr:row>81</xdr:row>
      <xdr:rowOff>38100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156200" y="15189200"/>
          <a:ext cx="5016500" cy="279400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txBody>
        <a:bodyPr wrap="square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fr-FR" altLang="fr-FR" sz="1200" b="0">
              <a:solidFill>
                <a:schemeClr val="tx1"/>
              </a:solidFill>
            </a:rPr>
            <a:t>rb.nature.terre.ciel@gmail.com </a:t>
          </a:r>
          <a:r>
            <a:rPr lang="fr-FR" altLang="fr-FR" sz="1200" b="1">
              <a:solidFill>
                <a:srgbClr val="FF0000"/>
              </a:solidFill>
            </a:rPr>
            <a:t>Tel :  06 11 69 60 03 </a:t>
          </a:r>
          <a:r>
            <a:rPr lang="fr-FR" altLang="fr-FR" sz="1100" b="0">
              <a:solidFill>
                <a:schemeClr val="tx1"/>
              </a:solidFill>
            </a:rPr>
            <a:t>www.phytoquantique.fr</a:t>
          </a:r>
        </a:p>
      </xdr:txBody>
    </xdr:sp>
    <xdr:clientData/>
  </xdr:twoCellAnchor>
  <xdr:twoCellAnchor>
    <xdr:from>
      <xdr:col>6</xdr:col>
      <xdr:colOff>1</xdr:colOff>
      <xdr:row>68</xdr:row>
      <xdr:rowOff>170472</xdr:rowOff>
    </xdr:from>
    <xdr:to>
      <xdr:col>11</xdr:col>
      <xdr:colOff>736601</xdr:colOff>
      <xdr:row>70</xdr:row>
      <xdr:rowOff>69677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81601" y="13124472"/>
          <a:ext cx="5105400" cy="280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altLang="fr-FR" sz="1200" b="1">
              <a:solidFill>
                <a:srgbClr val="FF0000"/>
              </a:solidFill>
            </a:rPr>
            <a:t>Sarl R B Nature Terre Ciel - ROGER BORGHIERO </a:t>
          </a:r>
        </a:p>
      </xdr:txBody>
    </xdr:sp>
    <xdr:clientData/>
  </xdr:twoCellAnchor>
  <xdr:twoCellAnchor editAs="oneCell">
    <xdr:from>
      <xdr:col>6</xdr:col>
      <xdr:colOff>50800</xdr:colOff>
      <xdr:row>44</xdr:row>
      <xdr:rowOff>19463</xdr:rowOff>
    </xdr:from>
    <xdr:to>
      <xdr:col>6</xdr:col>
      <xdr:colOff>1532437</xdr:colOff>
      <xdr:row>47</xdr:row>
      <xdr:rowOff>177800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82C8367-D641-4244-A6A6-76A305219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2400" y="8401463"/>
          <a:ext cx="1481637" cy="729837"/>
        </a:xfrm>
        <a:prstGeom prst="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</xdr:spPr>
    </xdr:pic>
    <xdr:clientData/>
  </xdr:twoCellAnchor>
  <xdr:twoCellAnchor editAs="oneCell">
    <xdr:from>
      <xdr:col>8</xdr:col>
      <xdr:colOff>539995</xdr:colOff>
      <xdr:row>44</xdr:row>
      <xdr:rowOff>40239</xdr:rowOff>
    </xdr:from>
    <xdr:to>
      <xdr:col>11</xdr:col>
      <xdr:colOff>469900</xdr:colOff>
      <xdr:row>48</xdr:row>
      <xdr:rowOff>25400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C707FF1-0D7E-A04E-B93C-E44180881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55295" y="8422239"/>
          <a:ext cx="1365005" cy="747161"/>
        </a:xfrm>
        <a:prstGeom prst="rect">
          <a:avLst/>
        </a:prstGeom>
      </xdr:spPr>
    </xdr:pic>
    <xdr:clientData/>
  </xdr:twoCellAnchor>
  <xdr:twoCellAnchor editAs="oneCell">
    <xdr:from>
      <xdr:col>6</xdr:col>
      <xdr:colOff>1764368</xdr:colOff>
      <xdr:row>42</xdr:row>
      <xdr:rowOff>38101</xdr:rowOff>
    </xdr:from>
    <xdr:to>
      <xdr:col>8</xdr:col>
      <xdr:colOff>241298</xdr:colOff>
      <xdr:row>48</xdr:row>
      <xdr:rowOff>152401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7CA1C7C-C5C0-0F41-A559-B78691289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45968" y="8039101"/>
          <a:ext cx="141063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abSelected="1" topLeftCell="A47" zoomScaleNormal="100" workbookViewId="0">
      <selection activeCell="H63" sqref="H63"/>
    </sheetView>
  </sheetViews>
  <sheetFormatPr baseColWidth="10" defaultRowHeight="15" customHeight="1" x14ac:dyDescent="0.15"/>
  <cols>
    <col min="1" max="1" width="33.33203125" style="3" customWidth="1"/>
    <col min="2" max="2" width="6.6640625" style="3" customWidth="1"/>
    <col min="3" max="3" width="6.1640625" style="3" customWidth="1"/>
    <col min="4" max="4" width="6.5" style="15" customWidth="1"/>
    <col min="5" max="5" width="5.83203125" style="3" customWidth="1"/>
    <col min="6" max="6" width="9.5" style="3" customWidth="1"/>
    <col min="7" max="7" width="30" style="3" customWidth="1"/>
    <col min="8" max="8" width="8.5" style="3" customWidth="1"/>
    <col min="9" max="9" width="7.1640625" style="3" customWidth="1"/>
    <col min="10" max="10" width="6.1640625" style="3" customWidth="1"/>
    <col min="11" max="11" width="5.5" style="3" customWidth="1"/>
    <col min="12" max="12" width="9.83203125" style="3" customWidth="1"/>
    <col min="13" max="16384" width="10.83203125" style="3"/>
  </cols>
  <sheetData>
    <row r="1" spans="1:13" ht="15" customHeight="1" thickBot="1" x14ac:dyDescent="0.2">
      <c r="A1" s="4" t="s">
        <v>47</v>
      </c>
      <c r="B1" s="164">
        <v>2023</v>
      </c>
      <c r="C1" s="25" t="s">
        <v>35</v>
      </c>
      <c r="D1" s="21"/>
      <c r="E1" s="5"/>
      <c r="F1" s="2"/>
      <c r="G1" s="1" t="s">
        <v>67</v>
      </c>
      <c r="H1" s="98" t="s">
        <v>1</v>
      </c>
      <c r="I1" s="98" t="s">
        <v>46</v>
      </c>
      <c r="J1" s="17" t="s">
        <v>2</v>
      </c>
      <c r="K1" s="22" t="s">
        <v>3</v>
      </c>
      <c r="L1" s="23" t="s">
        <v>4</v>
      </c>
      <c r="M1" s="69" t="s">
        <v>68</v>
      </c>
    </row>
    <row r="2" spans="1:13" ht="15" customHeight="1" thickBot="1" x14ac:dyDescent="0.2">
      <c r="A2" s="1" t="s">
        <v>0</v>
      </c>
      <c r="B2" s="98" t="s">
        <v>1</v>
      </c>
      <c r="C2" s="98" t="s">
        <v>46</v>
      </c>
      <c r="D2" s="17" t="s">
        <v>2</v>
      </c>
      <c r="E2" s="24" t="s">
        <v>3</v>
      </c>
      <c r="F2" s="23" t="s">
        <v>4</v>
      </c>
      <c r="G2" s="67" t="s">
        <v>53</v>
      </c>
      <c r="H2" s="99">
        <v>50</v>
      </c>
      <c r="I2" s="99" t="s">
        <v>15</v>
      </c>
      <c r="J2" s="66">
        <v>18.3992</v>
      </c>
      <c r="K2" s="6"/>
      <c r="L2" s="36">
        <f t="shared" ref="L2" si="0">+J2*K2</f>
        <v>0</v>
      </c>
    </row>
    <row r="3" spans="1:13" ht="15" customHeight="1" x14ac:dyDescent="0.15">
      <c r="A3" s="67" t="s">
        <v>36</v>
      </c>
      <c r="B3" s="99">
        <v>60</v>
      </c>
      <c r="C3" s="99" t="s">
        <v>14</v>
      </c>
      <c r="D3" s="66">
        <v>29.9</v>
      </c>
      <c r="E3" s="47"/>
      <c r="F3" s="39">
        <f>+D3*E3</f>
        <v>0</v>
      </c>
      <c r="G3" s="67" t="s">
        <v>120</v>
      </c>
      <c r="H3" s="99">
        <v>50</v>
      </c>
      <c r="I3" s="99" t="s">
        <v>15</v>
      </c>
      <c r="J3" s="66">
        <v>18.3992</v>
      </c>
      <c r="K3" s="33"/>
      <c r="L3" s="37">
        <f>+J3*K3</f>
        <v>0</v>
      </c>
    </row>
    <row r="4" spans="1:13" ht="15" customHeight="1" x14ac:dyDescent="0.15">
      <c r="A4" s="70" t="s">
        <v>37</v>
      </c>
      <c r="B4" s="99">
        <v>50</v>
      </c>
      <c r="C4" s="99" t="s">
        <v>15</v>
      </c>
      <c r="D4" s="66">
        <v>21.901800000000001</v>
      </c>
      <c r="E4" s="34"/>
      <c r="F4" s="40">
        <f>+D4*E4</f>
        <v>0</v>
      </c>
      <c r="G4" s="67" t="s">
        <v>116</v>
      </c>
      <c r="H4" s="99">
        <v>50</v>
      </c>
      <c r="I4" s="99" t="s">
        <v>15</v>
      </c>
      <c r="J4" s="66">
        <v>18.3992</v>
      </c>
      <c r="K4" s="33"/>
      <c r="L4" s="37">
        <f t="shared" ref="L4:L40" si="1">+J4*K4</f>
        <v>0</v>
      </c>
    </row>
    <row r="5" spans="1:13" ht="15" customHeight="1" x14ac:dyDescent="0.15">
      <c r="A5" s="67" t="s">
        <v>38</v>
      </c>
      <c r="B5" s="99">
        <v>50</v>
      </c>
      <c r="C5" s="99" t="s">
        <v>15</v>
      </c>
      <c r="D5" s="66">
        <v>24.9</v>
      </c>
      <c r="E5" s="34"/>
      <c r="F5" s="40">
        <f t="shared" ref="F5:F40" si="2">+D5*E5</f>
        <v>0</v>
      </c>
      <c r="G5" s="67" t="s">
        <v>117</v>
      </c>
      <c r="H5" s="99">
        <v>50</v>
      </c>
      <c r="I5" s="99" t="s">
        <v>15</v>
      </c>
      <c r="J5" s="66">
        <v>18.3992</v>
      </c>
      <c r="K5" s="33"/>
      <c r="L5" s="37">
        <f t="shared" si="1"/>
        <v>0</v>
      </c>
    </row>
    <row r="6" spans="1:13" ht="15" customHeight="1" x14ac:dyDescent="0.15">
      <c r="A6" s="67" t="s">
        <v>71</v>
      </c>
      <c r="B6" s="99">
        <v>100</v>
      </c>
      <c r="C6" s="99" t="s">
        <v>15</v>
      </c>
      <c r="D6" s="66">
        <v>29.9</v>
      </c>
      <c r="E6" s="34"/>
      <c r="F6" s="40">
        <f t="shared" si="2"/>
        <v>0</v>
      </c>
      <c r="G6" s="67" t="s">
        <v>118</v>
      </c>
      <c r="H6" s="99">
        <v>50</v>
      </c>
      <c r="I6" s="99" t="s">
        <v>15</v>
      </c>
      <c r="J6" s="66">
        <v>18.3992</v>
      </c>
      <c r="K6" s="33"/>
      <c r="L6" s="40">
        <f t="shared" si="1"/>
        <v>0</v>
      </c>
    </row>
    <row r="7" spans="1:13" ht="15" customHeight="1" x14ac:dyDescent="0.15">
      <c r="A7" s="67" t="s">
        <v>72</v>
      </c>
      <c r="B7" s="99">
        <v>50</v>
      </c>
      <c r="C7" s="99" t="s">
        <v>15</v>
      </c>
      <c r="D7" s="66">
        <v>24.750299999999999</v>
      </c>
      <c r="E7" s="34"/>
      <c r="F7" s="40">
        <f t="shared" si="2"/>
        <v>0</v>
      </c>
      <c r="G7" s="67" t="s">
        <v>119</v>
      </c>
      <c r="H7" s="99">
        <v>50</v>
      </c>
      <c r="I7" s="99" t="s">
        <v>15</v>
      </c>
      <c r="J7" s="66">
        <v>18.3992</v>
      </c>
      <c r="K7" s="33"/>
      <c r="L7" s="37">
        <f t="shared" si="1"/>
        <v>0</v>
      </c>
    </row>
    <row r="8" spans="1:13" ht="15" customHeight="1" x14ac:dyDescent="0.15">
      <c r="A8" s="67" t="s">
        <v>23</v>
      </c>
      <c r="B8" s="99">
        <v>80</v>
      </c>
      <c r="C8" s="99" t="s">
        <v>14</v>
      </c>
      <c r="D8" s="66">
        <v>32.9</v>
      </c>
      <c r="E8" s="34"/>
      <c r="F8" s="40">
        <f t="shared" si="2"/>
        <v>0</v>
      </c>
      <c r="G8" s="67" t="s">
        <v>121</v>
      </c>
      <c r="H8" s="99">
        <v>50</v>
      </c>
      <c r="I8" s="99" t="s">
        <v>15</v>
      </c>
      <c r="J8" s="66">
        <v>18.3992</v>
      </c>
      <c r="K8" s="33"/>
      <c r="L8" s="37">
        <f t="shared" si="1"/>
        <v>0</v>
      </c>
    </row>
    <row r="9" spans="1:13" ht="15" customHeight="1" x14ac:dyDescent="0.15">
      <c r="A9" s="67" t="s">
        <v>84</v>
      </c>
      <c r="B9" s="99">
        <v>50</v>
      </c>
      <c r="C9" s="100" t="s">
        <v>15</v>
      </c>
      <c r="D9" s="66">
        <v>24.402149999999999</v>
      </c>
      <c r="E9" s="34"/>
      <c r="F9" s="40">
        <f t="shared" si="2"/>
        <v>0</v>
      </c>
      <c r="G9" s="67" t="s">
        <v>122</v>
      </c>
      <c r="H9" s="99">
        <v>50</v>
      </c>
      <c r="I9" s="99" t="s">
        <v>15</v>
      </c>
      <c r="J9" s="66">
        <v>18.3992</v>
      </c>
      <c r="K9" s="33"/>
      <c r="L9" s="37">
        <f t="shared" si="1"/>
        <v>0</v>
      </c>
    </row>
    <row r="10" spans="1:13" ht="15" customHeight="1" x14ac:dyDescent="0.15">
      <c r="A10" s="67" t="s">
        <v>24</v>
      </c>
      <c r="B10" s="99">
        <v>50</v>
      </c>
      <c r="C10" s="100" t="s">
        <v>15</v>
      </c>
      <c r="D10" s="66">
        <v>25.003499999999999</v>
      </c>
      <c r="E10" s="34"/>
      <c r="F10" s="40">
        <f t="shared" si="2"/>
        <v>0</v>
      </c>
      <c r="G10" s="67" t="s">
        <v>130</v>
      </c>
      <c r="H10" s="99">
        <v>50</v>
      </c>
      <c r="I10" s="99" t="s">
        <v>15</v>
      </c>
      <c r="J10" s="66">
        <v>18.3992</v>
      </c>
      <c r="K10" s="33"/>
      <c r="L10" s="37">
        <f t="shared" si="1"/>
        <v>0</v>
      </c>
    </row>
    <row r="11" spans="1:13" ht="15" customHeight="1" x14ac:dyDescent="0.15">
      <c r="A11" s="67" t="s">
        <v>25</v>
      </c>
      <c r="B11" s="99">
        <v>30</v>
      </c>
      <c r="C11" s="100" t="s">
        <v>14</v>
      </c>
      <c r="D11" s="66">
        <v>29.9</v>
      </c>
      <c r="E11" s="34"/>
      <c r="F11" s="40">
        <f t="shared" si="2"/>
        <v>0</v>
      </c>
      <c r="G11" s="67" t="s">
        <v>129</v>
      </c>
      <c r="H11" s="99">
        <v>50</v>
      </c>
      <c r="I11" s="99" t="s">
        <v>15</v>
      </c>
      <c r="J11" s="66">
        <v>18.3992</v>
      </c>
      <c r="K11" s="33"/>
      <c r="L11" s="37">
        <f t="shared" si="1"/>
        <v>0</v>
      </c>
    </row>
    <row r="12" spans="1:13" ht="15" customHeight="1" x14ac:dyDescent="0.15">
      <c r="A12" s="67" t="s">
        <v>85</v>
      </c>
      <c r="B12" s="99">
        <v>50</v>
      </c>
      <c r="C12" s="100" t="s">
        <v>15</v>
      </c>
      <c r="D12" s="66">
        <v>24.9</v>
      </c>
      <c r="E12" s="34"/>
      <c r="F12" s="40">
        <f t="shared" si="2"/>
        <v>0</v>
      </c>
      <c r="G12" s="67" t="s">
        <v>131</v>
      </c>
      <c r="H12" s="99">
        <v>50</v>
      </c>
      <c r="I12" s="99" t="s">
        <v>15</v>
      </c>
      <c r="J12" s="66">
        <v>18.3992</v>
      </c>
      <c r="K12" s="33"/>
      <c r="L12" s="37">
        <f t="shared" si="1"/>
        <v>0</v>
      </c>
    </row>
    <row r="13" spans="1:13" ht="15" customHeight="1" x14ac:dyDescent="0.15">
      <c r="A13" s="67" t="s">
        <v>73</v>
      </c>
      <c r="B13" s="99">
        <v>50</v>
      </c>
      <c r="C13" s="99" t="s">
        <v>15</v>
      </c>
      <c r="D13" s="66">
        <v>27.904749999999996</v>
      </c>
      <c r="E13" s="34"/>
      <c r="F13" s="40">
        <f t="shared" si="2"/>
        <v>0</v>
      </c>
      <c r="G13" s="67" t="s">
        <v>132</v>
      </c>
      <c r="H13" s="99">
        <v>50</v>
      </c>
      <c r="I13" s="99" t="s">
        <v>15</v>
      </c>
      <c r="J13" s="66">
        <v>18.3992</v>
      </c>
      <c r="K13" s="33"/>
      <c r="L13" s="37">
        <f t="shared" si="1"/>
        <v>0</v>
      </c>
    </row>
    <row r="14" spans="1:13" ht="15" customHeight="1" x14ac:dyDescent="0.15">
      <c r="A14" s="67" t="s">
        <v>74</v>
      </c>
      <c r="B14" s="99">
        <v>24</v>
      </c>
      <c r="C14" s="99" t="s">
        <v>86</v>
      </c>
      <c r="D14" s="66">
        <v>24.9</v>
      </c>
      <c r="E14" s="34"/>
      <c r="F14" s="40">
        <f t="shared" si="2"/>
        <v>0</v>
      </c>
      <c r="G14" s="67" t="s">
        <v>133</v>
      </c>
      <c r="H14" s="99">
        <v>50</v>
      </c>
      <c r="I14" s="99" t="s">
        <v>15</v>
      </c>
      <c r="J14" s="66">
        <v>18.3992</v>
      </c>
      <c r="K14" s="33"/>
      <c r="L14" s="37">
        <f t="shared" si="1"/>
        <v>0</v>
      </c>
    </row>
    <row r="15" spans="1:13" ht="15" customHeight="1" x14ac:dyDescent="0.15">
      <c r="A15" s="67" t="s">
        <v>75</v>
      </c>
      <c r="B15" s="99">
        <v>80</v>
      </c>
      <c r="C15" s="99" t="s">
        <v>14</v>
      </c>
      <c r="D15" s="66">
        <v>33.4</v>
      </c>
      <c r="E15" s="34"/>
      <c r="F15" s="40">
        <f t="shared" si="2"/>
        <v>0</v>
      </c>
      <c r="G15" s="67" t="s">
        <v>134</v>
      </c>
      <c r="H15" s="99">
        <v>50</v>
      </c>
      <c r="I15" s="99" t="s">
        <v>15</v>
      </c>
      <c r="J15" s="66">
        <v>18.3992</v>
      </c>
      <c r="K15" s="33"/>
      <c r="L15" s="37">
        <f t="shared" si="1"/>
        <v>0</v>
      </c>
    </row>
    <row r="16" spans="1:13" ht="15" customHeight="1" x14ac:dyDescent="0.15">
      <c r="A16" s="67" t="s">
        <v>76</v>
      </c>
      <c r="B16" s="99">
        <v>50</v>
      </c>
      <c r="C16" s="99" t="s">
        <v>15</v>
      </c>
      <c r="D16" s="66">
        <v>24.9</v>
      </c>
      <c r="E16" s="34"/>
      <c r="F16" s="40">
        <f t="shared" si="2"/>
        <v>0</v>
      </c>
      <c r="G16" s="67" t="s">
        <v>135</v>
      </c>
      <c r="H16" s="99">
        <v>50</v>
      </c>
      <c r="I16" s="99" t="s">
        <v>15</v>
      </c>
      <c r="J16" s="66">
        <v>18.3992</v>
      </c>
      <c r="K16" s="33"/>
      <c r="L16" s="37">
        <f t="shared" si="1"/>
        <v>0</v>
      </c>
    </row>
    <row r="17" spans="1:13" ht="15" customHeight="1" x14ac:dyDescent="0.15">
      <c r="A17" s="67" t="s">
        <v>87</v>
      </c>
      <c r="B17" s="99">
        <v>100</v>
      </c>
      <c r="C17" s="99" t="s">
        <v>15</v>
      </c>
      <c r="D17" s="66">
        <v>21.9</v>
      </c>
      <c r="E17" s="34"/>
      <c r="F17" s="40">
        <f t="shared" si="2"/>
        <v>0</v>
      </c>
      <c r="G17" s="67" t="s">
        <v>136</v>
      </c>
      <c r="H17" s="99">
        <v>50</v>
      </c>
      <c r="I17" s="99" t="s">
        <v>15</v>
      </c>
      <c r="J17" s="66">
        <v>18.3992</v>
      </c>
      <c r="K17" s="33"/>
      <c r="L17" s="37">
        <f t="shared" si="1"/>
        <v>0</v>
      </c>
    </row>
    <row r="18" spans="1:13" ht="15" customHeight="1" x14ac:dyDescent="0.15">
      <c r="A18" s="67" t="s">
        <v>39</v>
      </c>
      <c r="B18" s="99">
        <v>60</v>
      </c>
      <c r="C18" s="99" t="s">
        <v>14</v>
      </c>
      <c r="D18" s="66">
        <v>28.9</v>
      </c>
      <c r="E18" s="34"/>
      <c r="F18" s="40">
        <f t="shared" si="2"/>
        <v>0</v>
      </c>
      <c r="G18" s="67" t="s">
        <v>137</v>
      </c>
      <c r="H18" s="99">
        <v>50</v>
      </c>
      <c r="I18" s="99" t="s">
        <v>15</v>
      </c>
      <c r="J18" s="66">
        <v>18.3992</v>
      </c>
      <c r="K18" s="33"/>
      <c r="L18" s="37">
        <f t="shared" si="1"/>
        <v>0</v>
      </c>
    </row>
    <row r="19" spans="1:13" ht="15" customHeight="1" x14ac:dyDescent="0.15">
      <c r="A19" s="67" t="s">
        <v>40</v>
      </c>
      <c r="B19" s="99">
        <v>50</v>
      </c>
      <c r="C19" s="99" t="s">
        <v>15</v>
      </c>
      <c r="D19" s="66">
        <v>25.003499999999999</v>
      </c>
      <c r="E19" s="34"/>
      <c r="F19" s="40">
        <f t="shared" si="2"/>
        <v>0</v>
      </c>
      <c r="G19" s="67" t="s">
        <v>138</v>
      </c>
      <c r="H19" s="99">
        <v>50</v>
      </c>
      <c r="I19" s="99" t="s">
        <v>15</v>
      </c>
      <c r="J19" s="66">
        <v>18.3992</v>
      </c>
      <c r="K19" s="33"/>
      <c r="L19" s="37">
        <f t="shared" si="1"/>
        <v>0</v>
      </c>
    </row>
    <row r="20" spans="1:13" ht="15" customHeight="1" x14ac:dyDescent="0.15">
      <c r="A20" s="67" t="s">
        <v>26</v>
      </c>
      <c r="B20" s="99">
        <v>50</v>
      </c>
      <c r="C20" s="99" t="s">
        <v>15</v>
      </c>
      <c r="D20" s="66">
        <v>21.901800000000001</v>
      </c>
      <c r="E20" s="34"/>
      <c r="F20" s="40">
        <f t="shared" si="2"/>
        <v>0</v>
      </c>
      <c r="G20" s="67" t="s">
        <v>139</v>
      </c>
      <c r="H20" s="99">
        <v>50</v>
      </c>
      <c r="I20" s="99" t="s">
        <v>15</v>
      </c>
      <c r="J20" s="66">
        <v>18.3992</v>
      </c>
      <c r="K20" s="33"/>
      <c r="L20" s="37">
        <f t="shared" si="1"/>
        <v>0</v>
      </c>
      <c r="M20" s="3" t="s">
        <v>11</v>
      </c>
    </row>
    <row r="21" spans="1:13" ht="15" customHeight="1" x14ac:dyDescent="0.15">
      <c r="A21" s="67" t="s">
        <v>77</v>
      </c>
      <c r="B21" s="99">
        <v>24</v>
      </c>
      <c r="C21" s="99" t="s">
        <v>14</v>
      </c>
      <c r="D21" s="66">
        <v>14.9</v>
      </c>
      <c r="E21" s="34"/>
      <c r="F21" s="40">
        <f t="shared" si="2"/>
        <v>0</v>
      </c>
      <c r="G21" s="67" t="s">
        <v>140</v>
      </c>
      <c r="H21" s="99">
        <v>50</v>
      </c>
      <c r="I21" s="99" t="s">
        <v>15</v>
      </c>
      <c r="J21" s="66">
        <v>18.3992</v>
      </c>
      <c r="K21" s="33"/>
      <c r="L21" s="37">
        <f t="shared" si="1"/>
        <v>0</v>
      </c>
    </row>
    <row r="22" spans="1:13" ht="15" customHeight="1" x14ac:dyDescent="0.15">
      <c r="A22" s="67" t="s">
        <v>78</v>
      </c>
      <c r="B22" s="99">
        <v>48</v>
      </c>
      <c r="C22" s="99" t="s">
        <v>14</v>
      </c>
      <c r="D22" s="66">
        <v>25.49935</v>
      </c>
      <c r="E22" s="34"/>
      <c r="F22" s="40">
        <f t="shared" si="2"/>
        <v>0</v>
      </c>
      <c r="G22" s="67" t="s">
        <v>141</v>
      </c>
      <c r="H22" s="99">
        <v>50</v>
      </c>
      <c r="I22" s="99" t="s">
        <v>15</v>
      </c>
      <c r="J22" s="66">
        <v>18.3992</v>
      </c>
      <c r="K22" s="33"/>
      <c r="L22" s="37">
        <f t="shared" si="1"/>
        <v>0</v>
      </c>
    </row>
    <row r="23" spans="1:13" ht="15" customHeight="1" x14ac:dyDescent="0.15">
      <c r="A23" s="67" t="s">
        <v>79</v>
      </c>
      <c r="B23" s="99">
        <v>60</v>
      </c>
      <c r="C23" s="99" t="s">
        <v>14</v>
      </c>
      <c r="D23" s="66">
        <v>22.5</v>
      </c>
      <c r="E23" s="34"/>
      <c r="F23" s="40">
        <f t="shared" si="2"/>
        <v>0</v>
      </c>
      <c r="G23" s="67" t="s">
        <v>142</v>
      </c>
      <c r="H23" s="99">
        <v>50</v>
      </c>
      <c r="I23" s="99" t="s">
        <v>15</v>
      </c>
      <c r="J23" s="66">
        <v>18.3992</v>
      </c>
      <c r="K23" s="33"/>
      <c r="L23" s="37">
        <f t="shared" si="1"/>
        <v>0</v>
      </c>
    </row>
    <row r="24" spans="1:13" ht="15" customHeight="1" x14ac:dyDescent="0.15">
      <c r="A24" s="70" t="s">
        <v>80</v>
      </c>
      <c r="B24" s="99">
        <v>60</v>
      </c>
      <c r="C24" s="99" t="s">
        <v>14</v>
      </c>
      <c r="D24" s="66">
        <v>24.9</v>
      </c>
      <c r="E24" s="34"/>
      <c r="F24" s="40">
        <f t="shared" si="2"/>
        <v>0</v>
      </c>
      <c r="G24" s="67" t="s">
        <v>143</v>
      </c>
      <c r="H24" s="99">
        <v>50</v>
      </c>
      <c r="I24" s="99" t="s">
        <v>15</v>
      </c>
      <c r="J24" s="66">
        <v>18.3992</v>
      </c>
      <c r="K24" s="33"/>
      <c r="L24" s="37">
        <f t="shared" si="1"/>
        <v>0</v>
      </c>
    </row>
    <row r="25" spans="1:13" ht="15" customHeight="1" x14ac:dyDescent="0.15">
      <c r="A25" s="67" t="s">
        <v>27</v>
      </c>
      <c r="B25" s="99">
        <v>48</v>
      </c>
      <c r="C25" s="99" t="s">
        <v>14</v>
      </c>
      <c r="D25" s="66">
        <v>41.9</v>
      </c>
      <c r="E25" s="34"/>
      <c r="F25" s="40">
        <f t="shared" si="2"/>
        <v>0</v>
      </c>
      <c r="G25" s="67" t="s">
        <v>144</v>
      </c>
      <c r="H25" s="99">
        <v>50</v>
      </c>
      <c r="I25" s="99" t="s">
        <v>15</v>
      </c>
      <c r="J25" s="66">
        <v>18.3992</v>
      </c>
      <c r="K25" s="33"/>
      <c r="L25" s="37">
        <f t="shared" si="1"/>
        <v>0</v>
      </c>
    </row>
    <row r="26" spans="1:13" ht="15" customHeight="1" x14ac:dyDescent="0.15">
      <c r="A26" s="67" t="s">
        <v>41</v>
      </c>
      <c r="B26" s="99">
        <v>36</v>
      </c>
      <c r="C26" s="99" t="s">
        <v>14</v>
      </c>
      <c r="D26" s="66">
        <v>33</v>
      </c>
      <c r="E26" s="34"/>
      <c r="F26" s="40">
        <f t="shared" si="2"/>
        <v>0</v>
      </c>
      <c r="G26" s="67" t="s">
        <v>145</v>
      </c>
      <c r="H26" s="99">
        <v>50</v>
      </c>
      <c r="I26" s="99" t="s">
        <v>15</v>
      </c>
      <c r="J26" s="66">
        <v>18.3992</v>
      </c>
      <c r="K26" s="33"/>
      <c r="L26" s="37">
        <f t="shared" si="1"/>
        <v>0</v>
      </c>
    </row>
    <row r="27" spans="1:13" ht="15" customHeight="1" x14ac:dyDescent="0.15">
      <c r="A27" s="67" t="s">
        <v>50</v>
      </c>
      <c r="B27" s="99">
        <v>48</v>
      </c>
      <c r="C27" s="99" t="s">
        <v>14</v>
      </c>
      <c r="D27" s="66">
        <v>37.199299999999994</v>
      </c>
      <c r="E27" s="34"/>
      <c r="F27" s="40">
        <f t="shared" si="2"/>
        <v>0</v>
      </c>
      <c r="G27" s="67" t="s">
        <v>146</v>
      </c>
      <c r="H27" s="99">
        <v>50</v>
      </c>
      <c r="I27" s="99" t="s">
        <v>15</v>
      </c>
      <c r="J27" s="66">
        <v>18.3992</v>
      </c>
      <c r="K27" s="33"/>
      <c r="L27" s="37">
        <f t="shared" si="1"/>
        <v>0</v>
      </c>
    </row>
    <row r="28" spans="1:13" ht="15" customHeight="1" x14ac:dyDescent="0.15">
      <c r="A28" s="67" t="s">
        <v>81</v>
      </c>
      <c r="B28" s="99">
        <v>80</v>
      </c>
      <c r="C28" s="99" t="s">
        <v>88</v>
      </c>
      <c r="D28" s="66">
        <v>25.7</v>
      </c>
      <c r="E28" s="34"/>
      <c r="F28" s="40">
        <f t="shared" si="2"/>
        <v>0</v>
      </c>
      <c r="G28" s="67" t="s">
        <v>147</v>
      </c>
      <c r="H28" s="99">
        <v>50</v>
      </c>
      <c r="I28" s="99" t="s">
        <v>15</v>
      </c>
      <c r="J28" s="66">
        <v>18.3992</v>
      </c>
      <c r="K28" s="33"/>
      <c r="L28" s="37">
        <f t="shared" si="1"/>
        <v>0</v>
      </c>
    </row>
    <row r="29" spans="1:13" ht="15" customHeight="1" x14ac:dyDescent="0.15">
      <c r="A29" s="67" t="s">
        <v>28</v>
      </c>
      <c r="B29" s="99">
        <v>60</v>
      </c>
      <c r="C29" s="99" t="s">
        <v>14</v>
      </c>
      <c r="D29" s="66">
        <v>29.9</v>
      </c>
      <c r="E29" s="34"/>
      <c r="F29" s="40">
        <f t="shared" si="2"/>
        <v>0</v>
      </c>
      <c r="G29" s="67" t="s">
        <v>29</v>
      </c>
      <c r="H29" s="99">
        <v>50</v>
      </c>
      <c r="I29" s="99" t="s">
        <v>15</v>
      </c>
      <c r="J29" s="66">
        <v>21.901800000000001</v>
      </c>
      <c r="K29" s="33"/>
      <c r="L29" s="37">
        <f t="shared" si="1"/>
        <v>0</v>
      </c>
    </row>
    <row r="30" spans="1:13" ht="15" customHeight="1" x14ac:dyDescent="0.15">
      <c r="A30" s="67" t="s">
        <v>82</v>
      </c>
      <c r="B30" s="99">
        <v>24</v>
      </c>
      <c r="C30" s="99" t="s">
        <v>14</v>
      </c>
      <c r="D30" s="66">
        <v>29.497799999999998</v>
      </c>
      <c r="E30" s="34"/>
      <c r="F30" s="40">
        <f t="shared" si="2"/>
        <v>0</v>
      </c>
      <c r="G30" s="67" t="s">
        <v>51</v>
      </c>
      <c r="H30" s="99">
        <v>20</v>
      </c>
      <c r="I30" s="99" t="s">
        <v>15</v>
      </c>
      <c r="J30" s="66">
        <v>20.9</v>
      </c>
      <c r="K30" s="33"/>
      <c r="L30" s="37">
        <f t="shared" si="1"/>
        <v>0</v>
      </c>
    </row>
    <row r="31" spans="1:13" ht="15" customHeight="1" x14ac:dyDescent="0.15">
      <c r="A31" s="67" t="s">
        <v>42</v>
      </c>
      <c r="B31" s="99">
        <v>60</v>
      </c>
      <c r="C31" s="99" t="s">
        <v>14</v>
      </c>
      <c r="D31" s="66">
        <v>27.9</v>
      </c>
      <c r="E31" s="34"/>
      <c r="F31" s="40">
        <f t="shared" si="2"/>
        <v>0</v>
      </c>
      <c r="G31" s="67" t="s">
        <v>30</v>
      </c>
      <c r="H31" s="99">
        <v>50</v>
      </c>
      <c r="I31" s="99" t="s">
        <v>15</v>
      </c>
      <c r="J31" s="66">
        <v>25.90025</v>
      </c>
      <c r="K31" s="33"/>
      <c r="L31" s="37">
        <f t="shared" si="1"/>
        <v>0</v>
      </c>
    </row>
    <row r="32" spans="1:13" ht="15" customHeight="1" x14ac:dyDescent="0.15">
      <c r="A32" s="67" t="s">
        <v>70</v>
      </c>
      <c r="B32" s="99">
        <v>50</v>
      </c>
      <c r="C32" s="99" t="s">
        <v>15</v>
      </c>
      <c r="D32" s="66">
        <v>25.003499999999999</v>
      </c>
      <c r="E32" s="34"/>
      <c r="F32" s="40">
        <f t="shared" si="2"/>
        <v>0</v>
      </c>
      <c r="G32" s="67" t="s">
        <v>44</v>
      </c>
      <c r="H32" s="99">
        <v>60</v>
      </c>
      <c r="I32" s="99" t="s">
        <v>14</v>
      </c>
      <c r="J32" s="66">
        <v>30.9</v>
      </c>
      <c r="K32" s="33"/>
      <c r="L32" s="37">
        <f t="shared" si="1"/>
        <v>0</v>
      </c>
    </row>
    <row r="33" spans="1:13" ht="15" customHeight="1" x14ac:dyDescent="0.15">
      <c r="A33" s="67" t="s">
        <v>83</v>
      </c>
      <c r="B33" s="99">
        <v>20</v>
      </c>
      <c r="C33" s="99" t="s">
        <v>14</v>
      </c>
      <c r="D33" s="66">
        <v>18.2</v>
      </c>
      <c r="E33" s="34"/>
      <c r="F33" s="40">
        <f t="shared" si="2"/>
        <v>0</v>
      </c>
      <c r="G33" s="67" t="s">
        <v>31</v>
      </c>
      <c r="H33" s="99">
        <v>36</v>
      </c>
      <c r="I33" s="104" t="s">
        <v>14</v>
      </c>
      <c r="J33" s="66">
        <v>24.9</v>
      </c>
      <c r="K33" s="33"/>
      <c r="L33" s="37">
        <f t="shared" si="1"/>
        <v>0</v>
      </c>
    </row>
    <row r="34" spans="1:13" ht="15" customHeight="1" x14ac:dyDescent="0.15">
      <c r="A34" s="67" t="s">
        <v>43</v>
      </c>
      <c r="B34" s="99">
        <v>60</v>
      </c>
      <c r="C34" s="99" t="s">
        <v>14</v>
      </c>
      <c r="D34" s="66">
        <v>31</v>
      </c>
      <c r="E34" s="34"/>
      <c r="F34" s="40">
        <f t="shared" si="2"/>
        <v>0</v>
      </c>
      <c r="G34" s="67" t="s">
        <v>32</v>
      </c>
      <c r="H34" s="99">
        <v>50</v>
      </c>
      <c r="I34" s="99" t="s">
        <v>15</v>
      </c>
      <c r="J34" s="66">
        <v>26.9025</v>
      </c>
      <c r="K34" s="33"/>
      <c r="L34" s="37">
        <f t="shared" si="1"/>
        <v>0</v>
      </c>
    </row>
    <row r="35" spans="1:13" ht="15" customHeight="1" x14ac:dyDescent="0.15">
      <c r="A35" s="67" t="s">
        <v>123</v>
      </c>
      <c r="B35" s="101">
        <v>50</v>
      </c>
      <c r="C35" s="101" t="s">
        <v>15</v>
      </c>
      <c r="D35" s="66">
        <v>18.3992</v>
      </c>
      <c r="E35" s="34"/>
      <c r="F35" s="40">
        <f t="shared" si="2"/>
        <v>0</v>
      </c>
      <c r="G35" s="67" t="s">
        <v>89</v>
      </c>
      <c r="H35" s="99">
        <v>100</v>
      </c>
      <c r="I35" s="99" t="s">
        <v>15</v>
      </c>
      <c r="J35" s="66">
        <v>26.5</v>
      </c>
      <c r="K35" s="33"/>
      <c r="L35" s="37">
        <f t="shared" si="1"/>
        <v>0</v>
      </c>
    </row>
    <row r="36" spans="1:13" ht="15" customHeight="1" x14ac:dyDescent="0.15">
      <c r="A36" s="67" t="s">
        <v>124</v>
      </c>
      <c r="B36" s="99">
        <v>50</v>
      </c>
      <c r="C36" s="99" t="s">
        <v>15</v>
      </c>
      <c r="D36" s="66">
        <v>18.3992</v>
      </c>
      <c r="E36" s="34"/>
      <c r="F36" s="40">
        <f t="shared" si="2"/>
        <v>0</v>
      </c>
      <c r="G36" s="67" t="s">
        <v>90</v>
      </c>
      <c r="H36" s="99">
        <v>50</v>
      </c>
      <c r="I36" s="104" t="s">
        <v>15</v>
      </c>
      <c r="J36" s="66">
        <v>21.901800000000001</v>
      </c>
      <c r="K36" s="33"/>
      <c r="L36" s="37">
        <f t="shared" si="1"/>
        <v>0</v>
      </c>
    </row>
    <row r="37" spans="1:13" ht="15" customHeight="1" x14ac:dyDescent="0.15">
      <c r="A37" s="67" t="s">
        <v>125</v>
      </c>
      <c r="B37" s="99">
        <v>50</v>
      </c>
      <c r="C37" s="99" t="s">
        <v>15</v>
      </c>
      <c r="D37" s="66">
        <v>18.3992</v>
      </c>
      <c r="E37" s="34"/>
      <c r="F37" s="40">
        <f t="shared" si="2"/>
        <v>0</v>
      </c>
      <c r="G37" s="67" t="s">
        <v>33</v>
      </c>
      <c r="H37" s="99">
        <v>50</v>
      </c>
      <c r="I37" s="99" t="s">
        <v>15</v>
      </c>
      <c r="J37" s="66">
        <v>25.003499999999999</v>
      </c>
      <c r="K37" s="33"/>
      <c r="L37" s="37">
        <f t="shared" si="1"/>
        <v>0</v>
      </c>
    </row>
    <row r="38" spans="1:13" ht="15" customHeight="1" x14ac:dyDescent="0.15">
      <c r="A38" s="67" t="s">
        <v>126</v>
      </c>
      <c r="B38" s="99">
        <v>50</v>
      </c>
      <c r="C38" s="99" t="s">
        <v>15</v>
      </c>
      <c r="D38" s="66">
        <v>18.3992</v>
      </c>
      <c r="E38" s="34"/>
      <c r="F38" s="40">
        <f>+D38*E38</f>
        <v>0</v>
      </c>
      <c r="G38" s="67" t="s">
        <v>91</v>
      </c>
      <c r="H38" s="99">
        <v>60</v>
      </c>
      <c r="I38" s="104" t="s">
        <v>14</v>
      </c>
      <c r="J38" s="66">
        <v>27.9</v>
      </c>
      <c r="K38" s="33"/>
      <c r="L38" s="37">
        <f t="shared" si="1"/>
        <v>0</v>
      </c>
    </row>
    <row r="39" spans="1:13" ht="15" customHeight="1" x14ac:dyDescent="0.15">
      <c r="A39" s="67" t="s">
        <v>127</v>
      </c>
      <c r="B39" s="100">
        <v>50</v>
      </c>
      <c r="C39" s="100" t="s">
        <v>15</v>
      </c>
      <c r="D39" s="66">
        <v>18.3992</v>
      </c>
      <c r="E39" s="34"/>
      <c r="F39" s="40">
        <f t="shared" si="2"/>
        <v>0</v>
      </c>
      <c r="G39" s="67" t="s">
        <v>92</v>
      </c>
      <c r="H39" s="99">
        <v>60</v>
      </c>
      <c r="I39" s="99" t="s">
        <v>14</v>
      </c>
      <c r="J39" s="66">
        <v>26.9</v>
      </c>
      <c r="K39" s="33"/>
      <c r="L39" s="37">
        <f t="shared" si="1"/>
        <v>0</v>
      </c>
    </row>
    <row r="40" spans="1:13" ht="15" customHeight="1" thickBot="1" x14ac:dyDescent="0.2">
      <c r="A40" s="67" t="s">
        <v>128</v>
      </c>
      <c r="B40" s="99">
        <v>50</v>
      </c>
      <c r="C40" s="99" t="s">
        <v>15</v>
      </c>
      <c r="D40" s="66">
        <v>18.3992</v>
      </c>
      <c r="E40" s="35"/>
      <c r="F40" s="41">
        <f t="shared" si="2"/>
        <v>0</v>
      </c>
      <c r="G40" s="67" t="s">
        <v>34</v>
      </c>
      <c r="H40" s="99">
        <v>50</v>
      </c>
      <c r="I40" s="99" t="s">
        <v>15</v>
      </c>
      <c r="J40" s="66">
        <v>26.9</v>
      </c>
      <c r="K40" s="50"/>
      <c r="L40" s="42">
        <f t="shared" si="1"/>
        <v>0</v>
      </c>
    </row>
    <row r="41" spans="1:13" ht="15" customHeight="1" thickBot="1" x14ac:dyDescent="0.2">
      <c r="A41" s="10"/>
      <c r="B41" s="16" t="s">
        <v>16</v>
      </c>
      <c r="C41" s="16"/>
      <c r="D41" s="16"/>
      <c r="E41" s="102"/>
      <c r="F41" s="38">
        <f>SUM(F3:F40)</f>
        <v>0</v>
      </c>
      <c r="G41" s="10"/>
      <c r="H41" s="16" t="s">
        <v>17</v>
      </c>
      <c r="I41" s="16"/>
      <c r="J41" s="16"/>
      <c r="K41" s="119"/>
      <c r="L41" s="43">
        <f>SUM(L2:L40)</f>
        <v>0</v>
      </c>
    </row>
    <row r="42" spans="1:13" ht="15" customHeight="1" thickBot="1" x14ac:dyDescent="0.2">
      <c r="A42" s="1" t="s">
        <v>0</v>
      </c>
      <c r="B42" s="103" t="s">
        <v>1</v>
      </c>
      <c r="C42" s="103" t="s">
        <v>46</v>
      </c>
      <c r="D42" s="65" t="s">
        <v>2</v>
      </c>
      <c r="E42" s="24" t="s">
        <v>3</v>
      </c>
      <c r="F42" s="23" t="s">
        <v>4</v>
      </c>
      <c r="G42" s="31" t="s">
        <v>111</v>
      </c>
      <c r="H42" s="30"/>
      <c r="I42" s="30"/>
      <c r="J42" s="30"/>
      <c r="K42" s="30"/>
      <c r="L42" s="165">
        <f>+B1</f>
        <v>2023</v>
      </c>
    </row>
    <row r="43" spans="1:13" ht="15" customHeight="1" x14ac:dyDescent="0.15">
      <c r="A43" s="67" t="s">
        <v>93</v>
      </c>
      <c r="B43" s="101">
        <v>50</v>
      </c>
      <c r="C43" s="101" t="s">
        <v>15</v>
      </c>
      <c r="D43" s="94">
        <v>24.9</v>
      </c>
      <c r="E43" s="51"/>
      <c r="F43" s="68">
        <f t="shared" ref="F43:F75" si="3">+D43*E43</f>
        <v>0</v>
      </c>
      <c r="G43" s="20"/>
      <c r="L43" s="129"/>
      <c r="M43" s="44"/>
    </row>
    <row r="44" spans="1:13" ht="15" customHeight="1" x14ac:dyDescent="0.15">
      <c r="A44" s="67" t="s">
        <v>148</v>
      </c>
      <c r="B44" s="99">
        <v>50</v>
      </c>
      <c r="C44" s="99" t="s">
        <v>15</v>
      </c>
      <c r="D44" s="94">
        <v>21.5</v>
      </c>
      <c r="E44" s="48"/>
      <c r="F44" s="68">
        <f t="shared" si="3"/>
        <v>0</v>
      </c>
      <c r="G44" s="20"/>
      <c r="L44" s="129"/>
      <c r="M44" s="45"/>
    </row>
    <row r="45" spans="1:13" ht="15" customHeight="1" x14ac:dyDescent="0.15">
      <c r="A45" s="67" t="s">
        <v>149</v>
      </c>
      <c r="B45" s="99">
        <v>50</v>
      </c>
      <c r="C45" s="99" t="s">
        <v>15</v>
      </c>
      <c r="D45" s="94">
        <v>21.5</v>
      </c>
      <c r="E45" s="48"/>
      <c r="F45" s="68">
        <f t="shared" si="3"/>
        <v>0</v>
      </c>
      <c r="G45" s="20"/>
      <c r="L45" s="129"/>
      <c r="M45" s="44"/>
    </row>
    <row r="46" spans="1:13" ht="15" customHeight="1" x14ac:dyDescent="0.2">
      <c r="A46" s="67" t="s">
        <v>150</v>
      </c>
      <c r="B46" s="101">
        <v>50</v>
      </c>
      <c r="C46" s="104" t="s">
        <v>15</v>
      </c>
      <c r="D46" s="94">
        <v>21.5</v>
      </c>
      <c r="E46" s="48"/>
      <c r="F46" s="68">
        <f t="shared" si="3"/>
        <v>0</v>
      </c>
      <c r="G46" s="32"/>
      <c r="H46" s="131"/>
      <c r="I46" s="131"/>
      <c r="J46" s="131"/>
      <c r="K46" s="131"/>
      <c r="L46" s="132"/>
      <c r="M46" s="44"/>
    </row>
    <row r="47" spans="1:13" ht="15" customHeight="1" x14ac:dyDescent="0.2">
      <c r="A47" s="67" t="s">
        <v>54</v>
      </c>
      <c r="B47" s="99">
        <v>50</v>
      </c>
      <c r="C47" s="99" t="s">
        <v>15</v>
      </c>
      <c r="D47" s="94">
        <v>21.5</v>
      </c>
      <c r="E47" s="48"/>
      <c r="F47" s="68">
        <f t="shared" si="3"/>
        <v>0</v>
      </c>
      <c r="G47" s="20"/>
      <c r="H47" s="133"/>
      <c r="I47" s="131"/>
      <c r="J47" s="131"/>
      <c r="K47" s="133"/>
      <c r="L47" s="129"/>
      <c r="M47" s="44"/>
    </row>
    <row r="48" spans="1:13" ht="15" customHeight="1" x14ac:dyDescent="0.15">
      <c r="A48" s="67" t="s">
        <v>152</v>
      </c>
      <c r="B48" s="99">
        <v>50</v>
      </c>
      <c r="C48" s="99" t="s">
        <v>15</v>
      </c>
      <c r="D48" s="94">
        <v>21.5</v>
      </c>
      <c r="E48" s="48"/>
      <c r="F48" s="68">
        <f t="shared" si="3"/>
        <v>0</v>
      </c>
      <c r="I48" s="131"/>
      <c r="L48" s="135"/>
      <c r="M48" s="44"/>
    </row>
    <row r="49" spans="1:19" ht="15" customHeight="1" x14ac:dyDescent="0.15">
      <c r="A49" s="67" t="s">
        <v>151</v>
      </c>
      <c r="B49" s="99">
        <v>50</v>
      </c>
      <c r="C49" s="99" t="s">
        <v>15</v>
      </c>
      <c r="D49" s="94">
        <v>21.5</v>
      </c>
      <c r="E49" s="48"/>
      <c r="F49" s="68">
        <f t="shared" si="3"/>
        <v>0</v>
      </c>
      <c r="G49" s="54" t="s">
        <v>60</v>
      </c>
      <c r="I49" s="131"/>
      <c r="J49" s="134" t="s">
        <v>56</v>
      </c>
      <c r="L49" s="135"/>
      <c r="M49" s="44"/>
      <c r="N49" s="12"/>
      <c r="O49" s="12"/>
      <c r="P49" s="12"/>
      <c r="Q49" s="12"/>
      <c r="R49" s="12"/>
      <c r="S49" s="12"/>
    </row>
    <row r="50" spans="1:19" ht="15" customHeight="1" x14ac:dyDescent="0.15">
      <c r="A50" s="67" t="s">
        <v>55</v>
      </c>
      <c r="B50" s="99">
        <v>50</v>
      </c>
      <c r="C50" s="99" t="s">
        <v>15</v>
      </c>
      <c r="D50" s="94">
        <v>21.5</v>
      </c>
      <c r="E50" s="48"/>
      <c r="F50" s="68">
        <f t="shared" si="3"/>
        <v>0</v>
      </c>
      <c r="G50" s="52" t="s">
        <v>61</v>
      </c>
      <c r="H50" s="173"/>
      <c r="J50" s="136" t="s">
        <v>57</v>
      </c>
      <c r="L50" s="135"/>
      <c r="M50" s="44"/>
      <c r="N50" s="12"/>
      <c r="O50" s="12"/>
      <c r="P50" s="12"/>
      <c r="Q50" s="12"/>
      <c r="R50" s="12"/>
      <c r="S50" s="12"/>
    </row>
    <row r="51" spans="1:19" ht="15" customHeight="1" x14ac:dyDescent="0.15">
      <c r="A51" s="67" t="s">
        <v>5</v>
      </c>
      <c r="B51" s="99">
        <v>40</v>
      </c>
      <c r="C51" s="99" t="s">
        <v>15</v>
      </c>
      <c r="D51" s="94">
        <v>24.8</v>
      </c>
      <c r="E51" s="48"/>
      <c r="F51" s="68">
        <f t="shared" si="3"/>
        <v>0</v>
      </c>
      <c r="G51" s="53" t="s">
        <v>49</v>
      </c>
      <c r="J51" s="136" t="s">
        <v>58</v>
      </c>
      <c r="L51" s="135"/>
      <c r="M51" s="44"/>
      <c r="N51" s="12"/>
      <c r="O51" s="12"/>
      <c r="P51" s="12"/>
      <c r="Q51" s="12"/>
      <c r="R51" s="12"/>
      <c r="S51" s="12"/>
    </row>
    <row r="52" spans="1:19" ht="15" customHeight="1" x14ac:dyDescent="0.15">
      <c r="A52" s="67" t="s">
        <v>45</v>
      </c>
      <c r="B52" s="99">
        <v>50</v>
      </c>
      <c r="C52" s="104" t="s">
        <v>15</v>
      </c>
      <c r="D52" s="95">
        <v>21.901800000000001</v>
      </c>
      <c r="E52" s="48"/>
      <c r="F52" s="68">
        <f t="shared" si="3"/>
        <v>0</v>
      </c>
      <c r="G52" s="54" t="s">
        <v>66</v>
      </c>
      <c r="J52" s="136" t="s">
        <v>59</v>
      </c>
      <c r="L52" s="129"/>
      <c r="M52" s="44"/>
      <c r="N52" s="12"/>
      <c r="O52" s="12"/>
      <c r="P52" s="12"/>
      <c r="Q52" s="12"/>
      <c r="R52" s="12"/>
      <c r="S52" s="12"/>
    </row>
    <row r="53" spans="1:19" ht="15" customHeight="1" thickBot="1" x14ac:dyDescent="0.2">
      <c r="A53" s="90" t="s">
        <v>13</v>
      </c>
      <c r="B53" s="105">
        <v>50</v>
      </c>
      <c r="C53" s="106" t="s">
        <v>15</v>
      </c>
      <c r="D53" s="96">
        <v>21.901800000000001</v>
      </c>
      <c r="E53" s="91"/>
      <c r="F53" s="92">
        <f t="shared" si="3"/>
        <v>0</v>
      </c>
      <c r="I53" s="137"/>
      <c r="L53" s="135"/>
      <c r="M53" s="44"/>
      <c r="N53" s="12"/>
      <c r="O53" s="12"/>
      <c r="P53" s="12"/>
      <c r="Q53" s="12"/>
      <c r="R53" s="12"/>
      <c r="S53" s="12"/>
    </row>
    <row r="54" spans="1:19" ht="15" customHeight="1" x14ac:dyDescent="0.15">
      <c r="A54" s="93" t="s">
        <v>94</v>
      </c>
      <c r="B54" s="107">
        <v>10</v>
      </c>
      <c r="C54" s="107" t="s">
        <v>15</v>
      </c>
      <c r="D54" s="108">
        <v>24.9</v>
      </c>
      <c r="E54" s="49"/>
      <c r="F54" s="73">
        <f t="shared" si="3"/>
        <v>0</v>
      </c>
      <c r="G54" s="55" t="s">
        <v>161</v>
      </c>
      <c r="L54" s="135"/>
      <c r="M54" s="44"/>
      <c r="R54" s="12"/>
      <c r="S54" s="12"/>
    </row>
    <row r="55" spans="1:19" ht="15" customHeight="1" x14ac:dyDescent="0.15">
      <c r="A55" s="74" t="s">
        <v>95</v>
      </c>
      <c r="B55" s="99">
        <v>10</v>
      </c>
      <c r="C55" s="104" t="s">
        <v>15</v>
      </c>
      <c r="D55" s="94">
        <v>24.9</v>
      </c>
      <c r="E55" s="48"/>
      <c r="F55" s="68">
        <f t="shared" si="3"/>
        <v>0</v>
      </c>
      <c r="G55" s="55" t="s">
        <v>62</v>
      </c>
      <c r="I55" s="137" t="s">
        <v>109</v>
      </c>
      <c r="L55" s="135"/>
      <c r="M55" s="44"/>
      <c r="R55" s="12"/>
      <c r="S55" s="12"/>
    </row>
    <row r="56" spans="1:19" ht="15" customHeight="1" x14ac:dyDescent="0.15">
      <c r="A56" s="74" t="s">
        <v>96</v>
      </c>
      <c r="B56" s="99">
        <v>10</v>
      </c>
      <c r="C56" s="104" t="s">
        <v>15</v>
      </c>
      <c r="D56" s="94">
        <v>24.9</v>
      </c>
      <c r="E56" s="48"/>
      <c r="F56" s="68">
        <f t="shared" si="3"/>
        <v>0</v>
      </c>
      <c r="G56" s="55" t="s">
        <v>63</v>
      </c>
      <c r="I56" s="137" t="s">
        <v>110</v>
      </c>
      <c r="J56" s="138"/>
      <c r="L56" s="135"/>
      <c r="M56" s="44"/>
      <c r="R56" s="12"/>
      <c r="S56" s="12"/>
    </row>
    <row r="57" spans="1:19" ht="15" customHeight="1" x14ac:dyDescent="0.15">
      <c r="A57" s="74" t="s">
        <v>97</v>
      </c>
      <c r="B57" s="99">
        <v>10</v>
      </c>
      <c r="C57" s="104" t="s">
        <v>15</v>
      </c>
      <c r="D57" s="94">
        <v>24.9</v>
      </c>
      <c r="E57" s="48"/>
      <c r="F57" s="68">
        <f t="shared" si="3"/>
        <v>0</v>
      </c>
      <c r="G57" s="55" t="s">
        <v>64</v>
      </c>
      <c r="I57" s="137" t="s">
        <v>108</v>
      </c>
      <c r="J57" s="138"/>
      <c r="L57" s="135"/>
      <c r="M57" s="44"/>
      <c r="R57" s="12"/>
      <c r="S57" s="12"/>
    </row>
    <row r="58" spans="1:19" ht="15" customHeight="1" thickBot="1" x14ac:dyDescent="0.2">
      <c r="A58" s="74" t="s">
        <v>98</v>
      </c>
      <c r="B58" s="99">
        <v>10</v>
      </c>
      <c r="C58" s="104" t="s">
        <v>15</v>
      </c>
      <c r="D58" s="94">
        <v>24.9</v>
      </c>
      <c r="E58" s="48"/>
      <c r="F58" s="68">
        <f t="shared" si="3"/>
        <v>0</v>
      </c>
      <c r="G58" s="55" t="s">
        <v>65</v>
      </c>
      <c r="H58" s="166"/>
      <c r="I58" s="167"/>
      <c r="J58" s="166"/>
      <c r="K58" s="166"/>
      <c r="L58" s="135"/>
      <c r="M58" s="44"/>
    </row>
    <row r="59" spans="1:19" ht="15" customHeight="1" x14ac:dyDescent="0.15">
      <c r="A59" s="74" t="s">
        <v>153</v>
      </c>
      <c r="B59" s="99">
        <v>10</v>
      </c>
      <c r="C59" s="104" t="s">
        <v>15</v>
      </c>
      <c r="D59" s="94">
        <v>24.9</v>
      </c>
      <c r="E59" s="48"/>
      <c r="F59" s="68">
        <f t="shared" si="3"/>
        <v>0</v>
      </c>
      <c r="G59" s="172" t="s">
        <v>22</v>
      </c>
      <c r="H59" s="160"/>
      <c r="I59" s="161"/>
      <c r="J59" s="161"/>
      <c r="K59" s="161"/>
      <c r="L59" s="162"/>
      <c r="M59" s="44"/>
    </row>
    <row r="60" spans="1:19" ht="15" customHeight="1" x14ac:dyDescent="0.15">
      <c r="A60" s="74" t="s">
        <v>155</v>
      </c>
      <c r="B60" s="99">
        <v>10</v>
      </c>
      <c r="C60" s="104" t="s">
        <v>15</v>
      </c>
      <c r="D60" s="94">
        <v>24.9</v>
      </c>
      <c r="E60" s="48"/>
      <c r="F60" s="68">
        <f t="shared" si="3"/>
        <v>0</v>
      </c>
      <c r="G60" s="13" t="s">
        <v>6</v>
      </c>
      <c r="H60" s="168"/>
      <c r="I60" s="168"/>
      <c r="J60" s="168"/>
      <c r="K60" s="168"/>
      <c r="L60" s="130"/>
      <c r="M60" s="44"/>
    </row>
    <row r="61" spans="1:19" ht="15" customHeight="1" x14ac:dyDescent="0.15">
      <c r="A61" s="74" t="s">
        <v>154</v>
      </c>
      <c r="B61" s="99">
        <v>10</v>
      </c>
      <c r="C61" s="104" t="s">
        <v>15</v>
      </c>
      <c r="D61" s="94">
        <v>24.9</v>
      </c>
      <c r="E61" s="48"/>
      <c r="F61" s="68">
        <f t="shared" si="3"/>
        <v>0</v>
      </c>
      <c r="G61" s="26"/>
      <c r="H61" s="169"/>
      <c r="I61" s="169"/>
      <c r="J61" s="170"/>
      <c r="K61" s="169"/>
      <c r="L61" s="139"/>
      <c r="M61" s="44"/>
    </row>
    <row r="62" spans="1:19" ht="15" customHeight="1" thickBot="1" x14ac:dyDescent="0.2">
      <c r="A62" s="75" t="s">
        <v>99</v>
      </c>
      <c r="B62" s="109">
        <v>10</v>
      </c>
      <c r="C62" s="110" t="s">
        <v>15</v>
      </c>
      <c r="D62" s="111">
        <v>24.9</v>
      </c>
      <c r="E62" s="50"/>
      <c r="F62" s="76">
        <f t="shared" si="3"/>
        <v>0</v>
      </c>
      <c r="G62" s="13" t="s">
        <v>7</v>
      </c>
      <c r="H62" s="168"/>
      <c r="I62" s="168"/>
      <c r="J62" s="168"/>
      <c r="K62" s="168"/>
      <c r="L62" s="130"/>
      <c r="M62" s="46"/>
    </row>
    <row r="63" spans="1:19" ht="15" customHeight="1" x14ac:dyDescent="0.15">
      <c r="A63" s="71" t="s">
        <v>112</v>
      </c>
      <c r="B63" s="107">
        <v>10</v>
      </c>
      <c r="C63" s="107" t="s">
        <v>15</v>
      </c>
      <c r="D63" s="108">
        <v>52</v>
      </c>
      <c r="E63" s="49"/>
      <c r="F63" s="73">
        <f t="shared" si="3"/>
        <v>0</v>
      </c>
      <c r="G63" s="26"/>
      <c r="H63" s="168"/>
      <c r="I63" s="168"/>
      <c r="J63" s="168"/>
      <c r="K63" s="168"/>
      <c r="L63" s="130"/>
      <c r="M63" s="44"/>
    </row>
    <row r="64" spans="1:19" ht="15" customHeight="1" x14ac:dyDescent="0.15">
      <c r="A64" s="72" t="s">
        <v>113</v>
      </c>
      <c r="B64" s="99">
        <v>10</v>
      </c>
      <c r="C64" s="99" t="s">
        <v>15</v>
      </c>
      <c r="D64" s="95">
        <v>48</v>
      </c>
      <c r="E64" s="48"/>
      <c r="F64" s="68">
        <f t="shared" si="3"/>
        <v>0</v>
      </c>
      <c r="G64" s="13" t="s">
        <v>8</v>
      </c>
      <c r="H64" s="169"/>
      <c r="I64" s="169"/>
      <c r="J64" s="170"/>
      <c r="K64" s="169"/>
      <c r="L64" s="139"/>
      <c r="M64" s="44"/>
    </row>
    <row r="65" spans="1:13" ht="15" customHeight="1" x14ac:dyDescent="0.15">
      <c r="A65" s="72" t="s">
        <v>114</v>
      </c>
      <c r="B65" s="99">
        <v>10</v>
      </c>
      <c r="C65" s="99" t="s">
        <v>15</v>
      </c>
      <c r="D65" s="95">
        <v>48</v>
      </c>
      <c r="E65" s="48"/>
      <c r="F65" s="68">
        <f t="shared" si="3"/>
        <v>0</v>
      </c>
      <c r="G65" s="140" t="s">
        <v>9</v>
      </c>
      <c r="H65" s="169"/>
      <c r="I65" s="169"/>
      <c r="J65" s="170"/>
      <c r="K65" s="169"/>
      <c r="L65" s="139"/>
      <c r="M65" s="44"/>
    </row>
    <row r="66" spans="1:13" ht="15" customHeight="1" thickBot="1" x14ac:dyDescent="0.2">
      <c r="A66" s="77" t="s">
        <v>115</v>
      </c>
      <c r="B66" s="112">
        <v>10</v>
      </c>
      <c r="C66" s="112" t="s">
        <v>15</v>
      </c>
      <c r="D66" s="113">
        <v>31</v>
      </c>
      <c r="E66" s="50"/>
      <c r="F66" s="76">
        <f t="shared" si="3"/>
        <v>0</v>
      </c>
      <c r="G66" s="26"/>
      <c r="H66" s="168"/>
      <c r="I66" s="169"/>
      <c r="J66" s="170"/>
      <c r="K66" s="169"/>
      <c r="L66" s="139"/>
      <c r="M66" s="44"/>
    </row>
    <row r="67" spans="1:13" ht="15" customHeight="1" x14ac:dyDescent="0.15">
      <c r="A67" s="80" t="s">
        <v>156</v>
      </c>
      <c r="B67" s="114">
        <v>750</v>
      </c>
      <c r="C67" s="114" t="s">
        <v>100</v>
      </c>
      <c r="D67" s="115">
        <v>24.99</v>
      </c>
      <c r="E67" s="81"/>
      <c r="F67" s="82">
        <f t="shared" si="3"/>
        <v>0</v>
      </c>
      <c r="G67" s="20" t="s">
        <v>48</v>
      </c>
      <c r="H67" s="168"/>
      <c r="I67" s="168"/>
      <c r="J67" s="171"/>
      <c r="K67" s="168"/>
      <c r="L67" s="130"/>
      <c r="M67" s="44"/>
    </row>
    <row r="68" spans="1:13" ht="15" customHeight="1" x14ac:dyDescent="0.15">
      <c r="A68" s="83" t="s">
        <v>101</v>
      </c>
      <c r="B68" s="101" t="s">
        <v>102</v>
      </c>
      <c r="C68" s="101" t="s">
        <v>100</v>
      </c>
      <c r="D68" s="116">
        <v>39.99</v>
      </c>
      <c r="E68" s="84"/>
      <c r="F68" s="85">
        <f t="shared" si="3"/>
        <v>0</v>
      </c>
      <c r="G68" s="26"/>
      <c r="H68" s="168"/>
      <c r="I68" s="168"/>
      <c r="J68" s="168"/>
      <c r="K68" s="168"/>
      <c r="L68" s="130"/>
      <c r="M68" s="44"/>
    </row>
    <row r="69" spans="1:13" ht="15" customHeight="1" thickBot="1" x14ac:dyDescent="0.2">
      <c r="A69" s="83" t="s">
        <v>103</v>
      </c>
      <c r="B69" s="101" t="s">
        <v>106</v>
      </c>
      <c r="C69" s="101" t="s">
        <v>100</v>
      </c>
      <c r="D69" s="116">
        <v>49.99</v>
      </c>
      <c r="E69" s="84"/>
      <c r="F69" s="85">
        <f t="shared" si="3"/>
        <v>0</v>
      </c>
      <c r="G69" s="141" t="s">
        <v>10</v>
      </c>
      <c r="H69" s="28"/>
      <c r="I69" s="8"/>
      <c r="J69" s="9"/>
      <c r="K69" s="8"/>
      <c r="L69" s="142"/>
    </row>
    <row r="70" spans="1:13" ht="15" customHeight="1" x14ac:dyDescent="0.15">
      <c r="A70" s="83" t="s">
        <v>104</v>
      </c>
      <c r="B70" s="101">
        <v>75</v>
      </c>
      <c r="C70" s="101" t="s">
        <v>15</v>
      </c>
      <c r="D70" s="116">
        <v>16.68</v>
      </c>
      <c r="E70" s="84"/>
      <c r="F70" s="85">
        <f t="shared" si="3"/>
        <v>0</v>
      </c>
      <c r="G70" s="20"/>
      <c r="H70" s="30"/>
      <c r="I70" s="30"/>
      <c r="J70" s="30"/>
      <c r="K70" s="30"/>
      <c r="L70" s="128"/>
    </row>
    <row r="71" spans="1:13" ht="15" customHeight="1" x14ac:dyDescent="0.15">
      <c r="A71" s="86" t="s">
        <v>105</v>
      </c>
      <c r="B71" s="117">
        <v>75</v>
      </c>
      <c r="C71" s="117" t="s">
        <v>15</v>
      </c>
      <c r="D71" s="116">
        <v>16.68</v>
      </c>
      <c r="E71" s="84"/>
      <c r="F71" s="85">
        <f t="shared" si="3"/>
        <v>0</v>
      </c>
      <c r="G71" s="20"/>
      <c r="L71" s="129"/>
    </row>
    <row r="72" spans="1:13" ht="15" customHeight="1" thickBot="1" x14ac:dyDescent="0.2">
      <c r="A72" s="87" t="s">
        <v>107</v>
      </c>
      <c r="B72" s="118"/>
      <c r="C72" s="118"/>
      <c r="D72" s="97"/>
      <c r="E72" s="88"/>
      <c r="F72" s="89">
        <f t="shared" si="3"/>
        <v>0</v>
      </c>
      <c r="G72" s="20"/>
      <c r="L72" s="129"/>
    </row>
    <row r="73" spans="1:13" ht="15" customHeight="1" thickBot="1" x14ac:dyDescent="0.2">
      <c r="A73" s="154"/>
      <c r="B73" s="155"/>
      <c r="C73" s="155"/>
      <c r="D73" s="151"/>
      <c r="E73" s="120"/>
      <c r="F73" s="79">
        <f t="shared" si="3"/>
        <v>0</v>
      </c>
      <c r="G73" s="20"/>
      <c r="L73" s="129"/>
    </row>
    <row r="74" spans="1:13" ht="15" customHeight="1" x14ac:dyDescent="0.15">
      <c r="A74" s="156"/>
      <c r="B74" s="157"/>
      <c r="C74" s="157"/>
      <c r="D74" s="152"/>
      <c r="E74" s="121"/>
      <c r="F74" s="163">
        <f t="shared" si="3"/>
        <v>0</v>
      </c>
      <c r="G74" s="147" t="s">
        <v>158</v>
      </c>
      <c r="H74" s="127"/>
      <c r="I74" s="127"/>
      <c r="J74" s="127"/>
      <c r="K74" s="127"/>
      <c r="L74" s="143"/>
    </row>
    <row r="75" spans="1:13" ht="15" customHeight="1" thickBot="1" x14ac:dyDescent="0.2">
      <c r="A75" s="158"/>
      <c r="B75" s="159"/>
      <c r="C75" s="159"/>
      <c r="D75" s="153"/>
      <c r="E75" s="122"/>
      <c r="F75" s="123">
        <f t="shared" si="3"/>
        <v>0</v>
      </c>
      <c r="G75" s="144" t="s">
        <v>159</v>
      </c>
      <c r="H75" s="145"/>
      <c r="I75" s="145"/>
      <c r="J75" s="145"/>
      <c r="K75" s="145"/>
      <c r="L75" s="146"/>
    </row>
    <row r="76" spans="1:13" ht="15" customHeight="1" thickBot="1" x14ac:dyDescent="0.2">
      <c r="A76" s="78"/>
      <c r="B76" s="11" t="s">
        <v>18</v>
      </c>
      <c r="C76" s="11"/>
      <c r="D76" s="16"/>
      <c r="E76" s="10"/>
      <c r="F76" s="148">
        <f>SUM(F43:F75)</f>
        <v>0</v>
      </c>
      <c r="G76" s="20" t="s">
        <v>157</v>
      </c>
      <c r="L76" s="129"/>
    </row>
    <row r="77" spans="1:13" ht="15" customHeight="1" thickBot="1" x14ac:dyDescent="0.2">
      <c r="A77" s="20" t="s">
        <v>19</v>
      </c>
      <c r="F77" s="149">
        <f>+F41</f>
        <v>0</v>
      </c>
      <c r="G77" s="26"/>
      <c r="H77" s="18"/>
      <c r="I77" s="18"/>
      <c r="J77" s="18"/>
      <c r="K77" s="18"/>
      <c r="L77" s="130"/>
    </row>
    <row r="78" spans="1:13" ht="15" customHeight="1" thickBot="1" x14ac:dyDescent="0.2">
      <c r="A78" s="20" t="s">
        <v>20</v>
      </c>
      <c r="D78" s="3"/>
      <c r="F78" s="149">
        <f>+L41</f>
        <v>0</v>
      </c>
      <c r="G78" s="26"/>
      <c r="H78" s="18"/>
      <c r="I78" s="18"/>
      <c r="J78" s="18"/>
      <c r="K78" s="18"/>
      <c r="L78" s="130"/>
    </row>
    <row r="79" spans="1:13" ht="15" customHeight="1" thickBot="1" x14ac:dyDescent="0.2">
      <c r="A79" s="10"/>
      <c r="B79" s="11" t="s">
        <v>21</v>
      </c>
      <c r="C79" s="11"/>
      <c r="D79" s="11"/>
      <c r="E79" s="11"/>
      <c r="F79" s="124">
        <f>+F77+F78+F76</f>
        <v>0</v>
      </c>
      <c r="G79" s="26"/>
      <c r="H79" s="18"/>
      <c r="I79" s="18"/>
      <c r="J79" s="18"/>
      <c r="K79" s="18"/>
      <c r="L79" s="130"/>
    </row>
    <row r="80" spans="1:13" ht="15" customHeight="1" thickBot="1" x14ac:dyDescent="0.2">
      <c r="A80" s="56" t="s">
        <v>12</v>
      </c>
      <c r="B80" s="57"/>
      <c r="C80" s="57"/>
      <c r="D80" s="58">
        <v>7</v>
      </c>
      <c r="E80" s="7"/>
      <c r="F80" s="150">
        <f>+D80*E80</f>
        <v>0</v>
      </c>
      <c r="G80" s="26"/>
      <c r="H80" s="18"/>
      <c r="I80" s="18"/>
      <c r="J80" s="18"/>
      <c r="K80" s="18"/>
      <c r="L80" s="130"/>
    </row>
    <row r="81" spans="1:12" ht="15" customHeight="1" thickBot="1" x14ac:dyDescent="0.2">
      <c r="A81" s="61" t="s">
        <v>69</v>
      </c>
      <c r="B81" s="62"/>
      <c r="C81" s="63"/>
      <c r="D81" s="63"/>
      <c r="E81" s="64"/>
      <c r="F81" s="125">
        <f>+F80+F79</f>
        <v>0</v>
      </c>
      <c r="G81" s="20"/>
      <c r="L81" s="129"/>
    </row>
    <row r="82" spans="1:12" ht="15" customHeight="1" thickBot="1" x14ac:dyDescent="0.2">
      <c r="A82" s="59" t="s">
        <v>52</v>
      </c>
      <c r="B82" s="60"/>
      <c r="C82" s="60"/>
      <c r="D82" s="60"/>
      <c r="E82" s="60"/>
      <c r="F82" s="126"/>
      <c r="G82" s="29" t="s">
        <v>160</v>
      </c>
      <c r="H82" s="27"/>
      <c r="I82" s="27"/>
      <c r="J82" s="27"/>
      <c r="K82" s="27"/>
      <c r="L82" s="14"/>
    </row>
    <row r="84" spans="1:12" ht="15" customHeight="1" x14ac:dyDescent="0.15">
      <c r="A84" s="18"/>
      <c r="B84" s="18"/>
      <c r="C84" s="18"/>
      <c r="D84" s="19"/>
      <c r="E84" s="18"/>
      <c r="F84" s="18"/>
    </row>
    <row r="85" spans="1:12" ht="15" customHeight="1" x14ac:dyDescent="0.15">
      <c r="A85" s="18"/>
      <c r="B85" s="18"/>
      <c r="C85" s="18"/>
      <c r="D85" s="19"/>
      <c r="E85" s="18"/>
      <c r="F85" s="18"/>
    </row>
    <row r="86" spans="1:12" ht="15" customHeight="1" x14ac:dyDescent="0.15">
      <c r="A86" s="18"/>
      <c r="B86" s="18"/>
      <c r="C86" s="18"/>
      <c r="D86" s="19"/>
      <c r="E86" s="18"/>
      <c r="F86" s="18"/>
    </row>
    <row r="87" spans="1:12" ht="15" customHeight="1" x14ac:dyDescent="0.15">
      <c r="A87" s="18"/>
      <c r="B87" s="18"/>
      <c r="C87" s="18"/>
      <c r="D87" s="19"/>
      <c r="E87" s="18"/>
    </row>
    <row r="88" spans="1:12" ht="15" customHeight="1" x14ac:dyDescent="0.15">
      <c r="A88" s="18"/>
      <c r="B88" s="18"/>
      <c r="C88" s="18"/>
      <c r="D88" s="19"/>
      <c r="E88" s="18"/>
      <c r="F88" s="18"/>
    </row>
    <row r="89" spans="1:12" ht="15" customHeight="1" x14ac:dyDescent="0.15">
      <c r="A89" s="18"/>
      <c r="B89" s="18"/>
      <c r="C89" s="18"/>
      <c r="D89" s="19"/>
      <c r="E89" s="18"/>
      <c r="F89" s="18"/>
    </row>
    <row r="90" spans="1:12" ht="15" customHeight="1" x14ac:dyDescent="0.15">
      <c r="A90" s="18"/>
      <c r="B90" s="18"/>
      <c r="C90" s="18"/>
      <c r="D90" s="19"/>
      <c r="E90" s="18"/>
      <c r="F90" s="18"/>
    </row>
    <row r="91" spans="1:12" ht="15" customHeight="1" x14ac:dyDescent="0.15">
      <c r="A91" s="18"/>
      <c r="B91" s="18"/>
      <c r="C91" s="18"/>
      <c r="D91" s="19"/>
      <c r="E91" s="18"/>
      <c r="F91" s="18"/>
    </row>
  </sheetData>
  <sheetProtection selectLockedCells="1"/>
  <phoneticPr fontId="1" type="noConversion"/>
  <pageMargins left="0.10944881889763781" right="0.10944881889763781" top="0.15944881889763785" bottom="0.15944881889763785" header="0" footer="0"/>
  <pageSetup paperSize="9" scale="99" orientation="landscape" horizontalDpi="0" verticalDpi="0"/>
  <rowBreaks count="1" manualBreakCount="1">
    <brk id="41" max="11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Roger Borghiero</cp:lastModifiedBy>
  <cp:lastPrinted>2022-11-06T16:13:15Z</cp:lastPrinted>
  <dcterms:created xsi:type="dcterms:W3CDTF">2017-12-20T13:02:16Z</dcterms:created>
  <dcterms:modified xsi:type="dcterms:W3CDTF">2022-11-06T16:13:21Z</dcterms:modified>
</cp:coreProperties>
</file>